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&amp;D Active Projects\25020E - Oceanview Building A Condominium - Building Re-Certification &amp; Quantification\Project Manual\RFP Package\"/>
    </mc:Choice>
  </mc:AlternateContent>
  <xr:revisionPtr revIDLastSave="0" documentId="13_ncr:1_{28EAF118-E378-4F06-BE6C-A992674B63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ceanview Bldg. A Repairs" sheetId="12" r:id="rId1"/>
  </sheets>
  <definedNames>
    <definedName name="_xlnm.Print_Area" localSheetId="0">'Oceanview Bldg. A Repairs'!$A$1:$F$217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2" l="1"/>
  <c r="E211" i="12"/>
  <c r="E169" i="12"/>
  <c r="E162" i="12"/>
  <c r="E173" i="12" l="1"/>
  <c r="E183" i="12"/>
  <c r="E182" i="12"/>
  <c r="E150" i="12"/>
  <c r="E149" i="12"/>
  <c r="E148" i="12"/>
  <c r="E147" i="12"/>
  <c r="E146" i="12"/>
  <c r="E145" i="12"/>
  <c r="E184" i="12"/>
  <c r="E181" i="12"/>
  <c r="E180" i="12"/>
  <c r="E179" i="12"/>
  <c r="E177" i="12"/>
  <c r="E176" i="12"/>
  <c r="E174" i="12"/>
  <c r="E172" i="12"/>
  <c r="E171" i="12"/>
  <c r="E168" i="12"/>
  <c r="E167" i="12"/>
  <c r="E166" i="12"/>
  <c r="E165" i="12"/>
  <c r="E163" i="12"/>
  <c r="E161" i="12"/>
  <c r="E160" i="12"/>
  <c r="E159" i="12"/>
  <c r="E158" i="12"/>
  <c r="E157" i="12"/>
  <c r="E156" i="12"/>
  <c r="E151" i="12" l="1"/>
  <c r="E185" i="12"/>
  <c r="E133" i="12" l="1"/>
  <c r="E135" i="12"/>
  <c r="E212" i="12"/>
  <c r="E213" i="12"/>
  <c r="E109" i="12"/>
  <c r="E43" i="12"/>
  <c r="E131" i="12"/>
  <c r="E199" i="12"/>
  <c r="E138" i="12"/>
  <c r="E132" i="12"/>
  <c r="E122" i="12"/>
  <c r="E121" i="12"/>
  <c r="E120" i="12"/>
  <c r="E119" i="12"/>
  <c r="E117" i="12"/>
  <c r="E116" i="12"/>
  <c r="E115" i="12"/>
  <c r="E113" i="12"/>
  <c r="E112" i="12"/>
  <c r="E110" i="12"/>
  <c r="E108" i="12"/>
  <c r="E106" i="12"/>
  <c r="E105" i="12"/>
  <c r="E104" i="12"/>
  <c r="E103" i="12"/>
  <c r="E102" i="12"/>
  <c r="E41" i="12"/>
  <c r="E45" i="12"/>
  <c r="E53" i="12"/>
  <c r="E52" i="12"/>
  <c r="E51" i="12"/>
  <c r="E49" i="12"/>
  <c r="E48" i="12"/>
  <c r="E47" i="12"/>
  <c r="E42" i="12"/>
  <c r="E40" i="12"/>
  <c r="E39" i="12"/>
  <c r="E38" i="12"/>
  <c r="E37" i="12"/>
  <c r="E36" i="12"/>
  <c r="E18" i="12"/>
  <c r="E17" i="12"/>
  <c r="E8" i="12"/>
  <c r="E123" i="12" l="1"/>
  <c r="E54" i="12"/>
  <c r="E27" i="12" l="1"/>
  <c r="E137" i="12"/>
  <c r="E139" i="12"/>
  <c r="E134" i="12"/>
  <c r="E130" i="12"/>
  <c r="E129" i="12"/>
  <c r="E128" i="12"/>
  <c r="E29" i="12"/>
  <c r="E30" i="12"/>
  <c r="E20" i="12"/>
  <c r="E21" i="12"/>
  <c r="E22" i="12"/>
  <c r="E24" i="12"/>
  <c r="E25" i="12"/>
  <c r="E13" i="12"/>
  <c r="E14" i="12"/>
  <c r="E15" i="12"/>
  <c r="E28" i="12"/>
  <c r="E12" i="12"/>
  <c r="E140" i="12" l="1"/>
  <c r="E10" i="12" l="1"/>
  <c r="E9" i="12"/>
  <c r="E7" i="12"/>
  <c r="E6" i="12"/>
  <c r="E5" i="12"/>
  <c r="E31" i="12" l="1"/>
  <c r="C56" i="12"/>
  <c r="F56" i="12" s="1"/>
  <c r="C57" i="12"/>
  <c r="F57" i="12" s="1"/>
  <c r="F64" i="12"/>
  <c r="F68" i="12"/>
  <c r="F70" i="12"/>
  <c r="F72" i="12"/>
  <c r="F74" i="12"/>
  <c r="F76" i="12"/>
  <c r="E196" i="12"/>
  <c r="E197" i="12"/>
  <c r="E198" i="12"/>
  <c r="E200" i="12"/>
  <c r="E193" i="12"/>
  <c r="E191" i="12"/>
  <c r="E209" i="12"/>
  <c r="E214" i="12"/>
  <c r="E208" i="12"/>
  <c r="E207" i="12"/>
  <c r="F78" i="12" l="1"/>
  <c r="F82" i="12" s="1"/>
  <c r="F58" i="12"/>
  <c r="E201" i="12"/>
  <c r="E203" i="12" s="1"/>
</calcChain>
</file>

<file path=xl/sharedStrings.xml><?xml version="1.0" encoding="utf-8"?>
<sst xmlns="http://schemas.openxmlformats.org/spreadsheetml/2006/main" count="444" uniqueCount="145">
  <si>
    <t>Unit</t>
  </si>
  <si>
    <t>Unit Price</t>
  </si>
  <si>
    <t>Total</t>
  </si>
  <si>
    <t>Comments</t>
  </si>
  <si>
    <t>C.F.</t>
  </si>
  <si>
    <t>L.F.</t>
  </si>
  <si>
    <t>S.F.</t>
  </si>
  <si>
    <t xml:space="preserve">Description </t>
  </si>
  <si>
    <t>Lump Sum</t>
  </si>
  <si>
    <t>Each</t>
  </si>
  <si>
    <t>Building Department Permitting Fee (3% to 4%)</t>
  </si>
  <si>
    <t>Misc. Items Cost</t>
  </si>
  <si>
    <t>Misc. Repair Cost</t>
  </si>
  <si>
    <t>Stucco R/R</t>
  </si>
  <si>
    <t>L.F</t>
  </si>
  <si>
    <t>Total Project Cost</t>
  </si>
  <si>
    <t>Estimated repair quantities were based on visual observation and tapping of the accessible areas of concrete surface. S&amp;D will not be responsible and deemed liable for any missed required and/or recommended additional repairs, including but not limited increased repair quantities, any foreseen conditions, or errors and/or omissions. The repair quantity sheet has a shelf life of 180 days</t>
  </si>
  <si>
    <t>Shoring During Construction</t>
  </si>
  <si>
    <t>Exterior</t>
  </si>
  <si>
    <t>Steel Addition</t>
  </si>
  <si>
    <t>S.F</t>
  </si>
  <si>
    <t>NOTE:</t>
  </si>
  <si>
    <t>Missing Balconies quantities are extrapolated and added to the repair quantities</t>
  </si>
  <si>
    <t>Caulking at Metal Frame to Concrete</t>
  </si>
  <si>
    <t>Landscaping damage during the concrete repairs are not included</t>
  </si>
  <si>
    <t>Balcony Aluminum Frame &amp; Screen Replacement</t>
  </si>
  <si>
    <t>Each Balcony</t>
  </si>
  <si>
    <t>Paint to match existing finish for balcony Repairs</t>
  </si>
  <si>
    <t>At Cost</t>
  </si>
  <si>
    <t>Permitted Balcony Enclosure Removal &amp; Reinstall</t>
  </si>
  <si>
    <t xml:space="preserve">Concrete Repair Total </t>
  </si>
  <si>
    <t>Contractor Mobilization &amp; General Condition</t>
  </si>
  <si>
    <t>Balcony Screen Net Removal &amp; Reinstall Only</t>
  </si>
  <si>
    <t>Enclosure Demolition</t>
  </si>
  <si>
    <t xml:space="preserve"> Quantities</t>
  </si>
  <si>
    <t>Concrete Column Repair</t>
  </si>
  <si>
    <t>Concrete Slab Floor Repairs (Full Depth )</t>
  </si>
  <si>
    <t>Concrete Beam Repair</t>
  </si>
  <si>
    <t>Concrete Slab Floor Repairs (up to 3" Partial Depth)</t>
  </si>
  <si>
    <t>Concrete Slab Overhead Repairs (up to 3" Partial Depth)</t>
  </si>
  <si>
    <t>Concrete Slab Edge Repairs (up to 8" wide)</t>
  </si>
  <si>
    <t>Concrete Slab Floor Crack Epoxy Filler</t>
  </si>
  <si>
    <t>OPTIONAL REPAIR COST</t>
  </si>
  <si>
    <t>Huricane Mobilization &amp; Demobilization Category I &amp; II</t>
  </si>
  <si>
    <t>Huricane Mobilizaion &amp; Demobilization Category III &amp; IV</t>
  </si>
  <si>
    <t>Performance Bond</t>
  </si>
  <si>
    <t>To Be Paid By Client</t>
  </si>
  <si>
    <t>Painting of The Building (All Previously Painted Surface)</t>
  </si>
  <si>
    <t>See Sherwin William Specs</t>
  </si>
  <si>
    <t xml:space="preserve">Misc. Electrical </t>
  </si>
  <si>
    <t>Man Hours</t>
  </si>
  <si>
    <t>Misc. Plumbing</t>
  </si>
  <si>
    <t>Contractor to provide any and all safety protection for the residents</t>
  </si>
  <si>
    <t>Misc. Caulking</t>
  </si>
  <si>
    <t>Corroded Fastener Removal &amp; Patching</t>
  </si>
  <si>
    <t>Stucco R/R with Hot Primer</t>
  </si>
  <si>
    <t>Limited Damaged &amp; Repaired Areas Only</t>
  </si>
  <si>
    <t>Blockwall Repairs with Waterproofing &amp; Mesh</t>
  </si>
  <si>
    <t xml:space="preserve">Total </t>
  </si>
  <si>
    <t>Grand Total</t>
  </si>
  <si>
    <t>Allowance</t>
  </si>
  <si>
    <t>Allowance - If required for Concrete Work</t>
  </si>
  <si>
    <t>Allowance - Remove &amp; Patch Area</t>
  </si>
  <si>
    <t xml:space="preserve">Steel Rebar Doweling Installation </t>
  </si>
  <si>
    <t>Rebar - All sizes. Alowance</t>
  </si>
  <si>
    <t xml:space="preserve">Includes any and all rigging, swing stages and scaffolding </t>
  </si>
  <si>
    <t>S&amp;D Specs/Drawings</t>
  </si>
  <si>
    <t>Balconies</t>
  </si>
  <si>
    <t>Dustwall Inside the units</t>
  </si>
  <si>
    <t>Allowance 2x4 framed &amp; weathertight</t>
  </si>
  <si>
    <t>Shutter Remove &amp; Re-Install</t>
  </si>
  <si>
    <t>Waterproofing of all balcony slabs is not included</t>
  </si>
  <si>
    <t>Roof</t>
  </si>
  <si>
    <t>Balcony Floor Finish Removal</t>
  </si>
  <si>
    <t>Balcony Floor Slab Scarification</t>
  </si>
  <si>
    <t>Balcony Waterproofing &amp; Floor Finish to Match Existing</t>
  </si>
  <si>
    <t>Include Overhead Protection, Fences, Safety Barricades &amp; MOT</t>
  </si>
  <si>
    <t>Flash Patch Horizontal Surface</t>
  </si>
  <si>
    <t>Post Pocket Repairs</t>
  </si>
  <si>
    <t>Poured Wall Repairs</t>
  </si>
  <si>
    <t>Window Sill Repair (6"x6")</t>
  </si>
  <si>
    <t xml:space="preserve">STAIRCASES </t>
  </si>
  <si>
    <t xml:space="preserve">Metal Handrail Remove &amp; Re-install </t>
  </si>
  <si>
    <t>Waterproofing of all exterior landing slabs is not included</t>
  </si>
  <si>
    <t>Concrete Beam Repair (Parapet Wall)</t>
  </si>
  <si>
    <t>Misc. Waterproofing</t>
  </si>
  <si>
    <t>Misc. Fire &amp; Safety</t>
  </si>
  <si>
    <t>Wall Crack Repairs at Parapet Wall &amp; Roof Slab Interface (8" Strip with Waterproofing)</t>
  </si>
  <si>
    <t xml:space="preserve">Blockwall Repairs with Waterproofing &amp; Mesh </t>
  </si>
  <si>
    <t>Window Remove &amp; Re-Install (3' x 5')</t>
  </si>
  <si>
    <t>Misc. Area Waterproofing</t>
  </si>
  <si>
    <t>C.F</t>
  </si>
  <si>
    <t xml:space="preserve">Concrete Stair Step &amp; Landing Repairs </t>
  </si>
  <si>
    <t>Steel Door Replacement</t>
  </si>
  <si>
    <t>Sliding Glass Door Replacement</t>
  </si>
  <si>
    <t>Window Replacement (6' x 6')</t>
  </si>
  <si>
    <t>Oceanview Bldg. A Condominium Association, Inc.</t>
  </si>
  <si>
    <t>19390 Collins Ave., Sunny Isles Beach, FL-33160</t>
  </si>
  <si>
    <t>Estimated repair quantities were based on visual observation and tapping of the accessible areas of concrete surface. S&amp;D will not be responsible and deemed liable for any missed required and/or recommended additional repairs, including but not limited increased repair quantities, any foreseen conditions, or errors and/or omissions. The repair quantity sheet has a shelf life of 180 days. It is contractors responsibility to perform Asbestos Test &amp; Lead Test Prior to any demolition and submit the report to E.O.R for review.</t>
  </si>
  <si>
    <t xml:space="preserve">Building Department Permitting Fee </t>
  </si>
  <si>
    <t>Paid By Client</t>
  </si>
  <si>
    <t>For The Duration of Construction</t>
  </si>
  <si>
    <t>For the Duration of Construction</t>
  </si>
  <si>
    <t>Removal of Corrosion from Steel Frame &amp; Priming</t>
  </si>
  <si>
    <t>Decorative Block Replacement with New</t>
  </si>
  <si>
    <t>Shoring During Column Repairs</t>
  </si>
  <si>
    <t>TBD</t>
  </si>
  <si>
    <t>TPO Roofing Membrane &amp; Flashing Repairs are not Included</t>
  </si>
  <si>
    <t>Landing Floor Finish Removal</t>
  </si>
  <si>
    <t>Landing Floor Slab Scarification</t>
  </si>
  <si>
    <t>Landing Waterproofing &amp; Floor Finish to Match Existing</t>
  </si>
  <si>
    <t>Allowance if Required</t>
  </si>
  <si>
    <t>Allowance If Required</t>
  </si>
  <si>
    <t>Parking Garage Structure</t>
  </si>
  <si>
    <t>Column Shear Pad Repairs</t>
  </si>
  <si>
    <t>Concrete Slab Repairs (Full Depth )</t>
  </si>
  <si>
    <t>Gutter &amp; Downpout Remove &amp; Re-install</t>
  </si>
  <si>
    <t>Car Stop Replacement</t>
  </si>
  <si>
    <t>Allowance Pre-Cast; (2) #5 Rebar Dowels</t>
  </si>
  <si>
    <t>Utility Rooms</t>
  </si>
  <si>
    <t>No mechanical or electrical or plumbing equipment repairs are included</t>
  </si>
  <si>
    <t>Only Top Floor with 100 % Waterproofing &amp; Partial on Other Floors</t>
  </si>
  <si>
    <t>Garage Slab (4th Level &amp; Ramp) Finish Removal &amp; Scarification</t>
  </si>
  <si>
    <t>Garage Slab (2nd &amp; 3rd Level &amp; Ramp) Finish Removal &amp; Scarification</t>
  </si>
  <si>
    <t>See Sika Specs</t>
  </si>
  <si>
    <t>Garage Slab (4th Level &amp; Ramp) Heavy Traffic Area Waterproofing</t>
  </si>
  <si>
    <t>Garage Slab (2nd &amp; 3rd Level &amp; Ramp) Heavy Traffic Area Waterproofing</t>
  </si>
  <si>
    <t>Drain Removal &amp; Installation is not Included</t>
  </si>
  <si>
    <t>Limited Areas Only</t>
  </si>
  <si>
    <t>Expansion Joint Replacement (Will Seal Non Fire Rated) 2" Wide</t>
  </si>
  <si>
    <t>Car Stop Removal &amp; Reinstallation</t>
  </si>
  <si>
    <t>Using Pins</t>
  </si>
  <si>
    <t>Compressed Will Seal Expansion Joint</t>
  </si>
  <si>
    <t>If Required</t>
  </si>
  <si>
    <t>Concrete Beam Repairs</t>
  </si>
  <si>
    <t>Decorative Block Replacement</t>
  </si>
  <si>
    <t>Aluminum Rail Removal &amp; Reinstall</t>
  </si>
  <si>
    <t>Overhead Crack Repairs with Epoxy Injection Using Ports</t>
  </si>
  <si>
    <t>Stucco Skim Coat</t>
  </si>
  <si>
    <t>Window Remove &amp; Re-Install (6' x 6')</t>
  </si>
  <si>
    <t>Wall Crack Repairs (Between Poured &amp; Block) with Mesh &amp; Waterproofing</t>
  </si>
  <si>
    <t>Concrete Beam Repair (Under The SGD Threshold)</t>
  </si>
  <si>
    <t>Glass Handrail Remove &amp; Re-install</t>
  </si>
  <si>
    <t>Sliding Glass Door Remove &amp; Re-Install</t>
  </si>
  <si>
    <t>Building &amp; Garage Assume to not have any P.T. Cables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</si>
</sst>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17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B050"/>
      <name val="Arial"/>
      <family val="2"/>
    </font>
    <font>
      <sz val="11"/>
      <color rgb="FF00B05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i/>
      <sz val="12"/>
      <color theme="1"/>
      <name val="Arial"/>
      <family val="2"/>
    </font>
    <font>
      <sz val="11"/>
      <color rgb="FF0000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83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/>
    <xf numFmtId="0" fontId="3" fillId="0" borderId="8" xfId="0" applyFont="1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1" fillId="4" borderId="1" xfId="0" applyNumberFormat="1" applyFont="1" applyFill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5" fillId="3" borderId="9" xfId="0" applyNumberFormat="1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2" fillId="0" borderId="16" xfId="0" applyFont="1" applyBorder="1"/>
    <xf numFmtId="0" fontId="0" fillId="0" borderId="16" xfId="0" applyBorder="1" applyAlignment="1">
      <alignment wrapText="1"/>
    </xf>
    <xf numFmtId="3" fontId="8" fillId="0" borderId="1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right"/>
    </xf>
    <xf numFmtId="0" fontId="9" fillId="0" borderId="16" xfId="0" applyFont="1" applyBorder="1"/>
    <xf numFmtId="0" fontId="11" fillId="0" borderId="0" xfId="0" applyFont="1"/>
    <xf numFmtId="165" fontId="7" fillId="5" borderId="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16" xfId="0" applyFont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6" xfId="0" applyFont="1" applyBorder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164" fontId="3" fillId="0" borderId="0" xfId="1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164" fontId="10" fillId="0" borderId="0" xfId="1" applyNumberFormat="1" applyFont="1" applyBorder="1" applyAlignment="1">
      <alignment horizontal="center"/>
    </xf>
    <xf numFmtId="0" fontId="0" fillId="0" borderId="0" xfId="0" applyAlignment="1">
      <alignment wrapText="1"/>
    </xf>
    <xf numFmtId="3" fontId="0" fillId="0" borderId="0" xfId="0" applyNumberFormat="1" applyAlignment="1">
      <alignment horizontal="right"/>
    </xf>
    <xf numFmtId="165" fontId="0" fillId="0" borderId="0" xfId="0" applyNumberFormat="1"/>
    <xf numFmtId="3" fontId="8" fillId="0" borderId="0" xfId="0" applyNumberFormat="1" applyFont="1" applyAlignment="1">
      <alignment vertical="top" wrapText="1"/>
    </xf>
    <xf numFmtId="0" fontId="1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164" fontId="2" fillId="0" borderId="17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/>
    </xf>
    <xf numFmtId="165" fontId="0" fillId="0" borderId="17" xfId="0" applyNumberFormat="1" applyBorder="1" applyAlignment="1">
      <alignment horizontal="right"/>
    </xf>
    <xf numFmtId="164" fontId="3" fillId="0" borderId="25" xfId="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11" xfId="0" applyFont="1" applyBorder="1"/>
    <xf numFmtId="0" fontId="3" fillId="0" borderId="26" xfId="0" applyFont="1" applyBorder="1"/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27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/>
    <xf numFmtId="164" fontId="3" fillId="0" borderId="22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164" fontId="1" fillId="7" borderId="9" xfId="0" applyNumberFormat="1" applyFont="1" applyFill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left"/>
    </xf>
    <xf numFmtId="164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0" fillId="0" borderId="16" xfId="0" applyBorder="1" applyAlignment="1">
      <alignment horizontal="left" wrapText="1"/>
    </xf>
    <xf numFmtId="164" fontId="7" fillId="0" borderId="0" xfId="0" applyNumberFormat="1" applyFont="1" applyAlignment="1">
      <alignment horizontal="center" vertical="center" wrapText="1"/>
    </xf>
    <xf numFmtId="0" fontId="13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3" fillId="0" borderId="24" xfId="0" applyFont="1" applyBorder="1" applyAlignment="1">
      <alignment horizontal="center"/>
    </xf>
    <xf numFmtId="164" fontId="4" fillId="7" borderId="1" xfId="0" applyNumberFormat="1" applyFont="1" applyFill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/>
    </xf>
    <xf numFmtId="164" fontId="3" fillId="0" borderId="23" xfId="0" applyNumberFormat="1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2" xfId="0" applyFont="1" applyBorder="1"/>
    <xf numFmtId="164" fontId="3" fillId="0" borderId="8" xfId="0" applyNumberFormat="1" applyFont="1" applyBorder="1" applyAlignment="1">
      <alignment horizontal="center"/>
    </xf>
    <xf numFmtId="164" fontId="1" fillId="7" borderId="9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left"/>
    </xf>
    <xf numFmtId="0" fontId="15" fillId="9" borderId="29" xfId="0" applyFont="1" applyFill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164" fontId="3" fillId="0" borderId="6" xfId="1" applyNumberFormat="1" applyFont="1" applyBorder="1" applyAlignment="1">
      <alignment horizontal="center"/>
    </xf>
    <xf numFmtId="164" fontId="3" fillId="0" borderId="24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164" fontId="13" fillId="0" borderId="7" xfId="1" applyNumberFormat="1" applyFont="1" applyBorder="1" applyAlignment="1">
      <alignment horizontal="center"/>
    </xf>
    <xf numFmtId="164" fontId="3" fillId="0" borderId="8" xfId="1" applyNumberFormat="1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3" fillId="0" borderId="24" xfId="0" applyFont="1" applyBorder="1"/>
    <xf numFmtId="0" fontId="3" fillId="8" borderId="1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left"/>
    </xf>
    <xf numFmtId="0" fontId="3" fillId="0" borderId="27" xfId="0" applyFont="1" applyBorder="1" applyAlignment="1">
      <alignment horizontal="center"/>
    </xf>
    <xf numFmtId="164" fontId="3" fillId="0" borderId="27" xfId="1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0" fontId="5" fillId="8" borderId="1" xfId="0" applyFont="1" applyFill="1" applyBorder="1"/>
    <xf numFmtId="0" fontId="5" fillId="8" borderId="1" xfId="0" applyFont="1" applyFill="1" applyBorder="1" applyAlignment="1">
      <alignment horizontal="left" vertical="center" wrapText="1"/>
    </xf>
    <xf numFmtId="0" fontId="16" fillId="0" borderId="0" xfId="0" applyFont="1"/>
    <xf numFmtId="0" fontId="13" fillId="0" borderId="27" xfId="0" applyFont="1" applyBorder="1" applyAlignment="1">
      <alignment horizontal="center"/>
    </xf>
    <xf numFmtId="164" fontId="13" fillId="0" borderId="7" xfId="0" applyNumberFormat="1" applyFont="1" applyBorder="1" applyAlignment="1">
      <alignment horizontal="center"/>
    </xf>
    <xf numFmtId="164" fontId="13" fillId="0" borderId="21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64" fontId="13" fillId="0" borderId="8" xfId="0" applyNumberFormat="1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0" fontId="3" fillId="8" borderId="1" xfId="0" applyFont="1" applyFill="1" applyBorder="1"/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/>
    <xf numFmtId="0" fontId="3" fillId="0" borderId="24" xfId="0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/>
    </xf>
    <xf numFmtId="164" fontId="3" fillId="0" borderId="25" xfId="0" applyNumberFormat="1" applyFont="1" applyBorder="1" applyAlignment="1">
      <alignment horizontal="center" vertical="center"/>
    </xf>
    <xf numFmtId="0" fontId="3" fillId="0" borderId="18" xfId="0" applyFont="1" applyBorder="1"/>
    <xf numFmtId="0" fontId="13" fillId="0" borderId="22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6" xfId="0" applyFont="1" applyBorder="1"/>
    <xf numFmtId="0" fontId="13" fillId="0" borderId="7" xfId="0" applyFont="1" applyBorder="1" applyAlignment="1">
      <alignment horizontal="center" vertical="center"/>
    </xf>
    <xf numFmtId="164" fontId="13" fillId="0" borderId="21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11" xfId="0" applyFont="1" applyBorder="1"/>
    <xf numFmtId="0" fontId="13" fillId="0" borderId="18" xfId="0" applyFont="1" applyBorder="1"/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/>
    </xf>
    <xf numFmtId="164" fontId="13" fillId="0" borderId="9" xfId="0" applyNumberFormat="1" applyFont="1" applyBorder="1" applyAlignment="1">
      <alignment horizontal="center"/>
    </xf>
    <xf numFmtId="164" fontId="13" fillId="0" borderId="23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/>
    </xf>
    <xf numFmtId="0" fontId="8" fillId="7" borderId="13" xfId="0" applyFont="1" applyFill="1" applyBorder="1" applyAlignment="1">
      <alignment horizontal="center" vertical="top" wrapText="1"/>
    </xf>
    <xf numFmtId="0" fontId="8" fillId="7" borderId="14" xfId="0" applyFont="1" applyFill="1" applyBorder="1" applyAlignment="1">
      <alignment horizontal="center" vertical="top" wrapText="1"/>
    </xf>
    <xf numFmtId="0" fontId="8" fillId="7" borderId="19" xfId="0" applyFont="1" applyFill="1" applyBorder="1" applyAlignment="1">
      <alignment horizontal="center" vertical="top" wrapText="1"/>
    </xf>
    <xf numFmtId="0" fontId="8" fillId="7" borderId="16" xfId="0" applyFont="1" applyFill="1" applyBorder="1" applyAlignment="1">
      <alignment horizontal="center" vertical="top" wrapText="1"/>
    </xf>
    <xf numFmtId="0" fontId="8" fillId="7" borderId="0" xfId="0" applyFont="1" applyFill="1" applyAlignment="1">
      <alignment horizontal="center" vertical="top" wrapText="1"/>
    </xf>
    <xf numFmtId="0" fontId="8" fillId="7" borderId="17" xfId="0" applyFont="1" applyFill="1" applyBorder="1" applyAlignment="1">
      <alignment horizontal="center" vertical="top" wrapText="1"/>
    </xf>
    <xf numFmtId="0" fontId="8" fillId="7" borderId="18" xfId="0" applyFont="1" applyFill="1" applyBorder="1" applyAlignment="1">
      <alignment horizontal="center" vertical="top" wrapText="1"/>
    </xf>
    <xf numFmtId="0" fontId="8" fillId="7" borderId="15" xfId="0" applyFont="1" applyFill="1" applyBorder="1" applyAlignment="1">
      <alignment horizontal="center" vertical="top" wrapText="1"/>
    </xf>
    <xf numFmtId="0" fontId="8" fillId="7" borderId="20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164" fontId="4" fillId="7" borderId="2" xfId="0" applyNumberFormat="1" applyFont="1" applyFill="1" applyBorder="1" applyAlignment="1">
      <alignment horizontal="center" vertical="center" wrapText="1"/>
    </xf>
    <xf numFmtId="164" fontId="4" fillId="7" borderId="4" xfId="0" applyNumberFormat="1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164" fontId="7" fillId="5" borderId="2" xfId="0" applyNumberFormat="1" applyFont="1" applyFill="1" applyBorder="1" applyAlignment="1">
      <alignment horizontal="center" vertical="center" wrapText="1"/>
    </xf>
    <xf numFmtId="164" fontId="7" fillId="5" borderId="3" xfId="0" applyNumberFormat="1" applyFont="1" applyFill="1" applyBorder="1" applyAlignment="1">
      <alignment horizontal="center" vertical="center" wrapText="1"/>
    </xf>
    <xf numFmtId="164" fontId="7" fillId="5" borderId="4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9"/>
  <sheetViews>
    <sheetView tabSelected="1" zoomScale="84" zoomScaleNormal="84" zoomScaleSheetLayoutView="85" workbookViewId="0">
      <selection activeCell="B200" sqref="B200"/>
    </sheetView>
  </sheetViews>
  <sheetFormatPr defaultRowHeight="15" x14ac:dyDescent="0.25"/>
  <cols>
    <col min="1" max="1" width="81.85546875" customWidth="1"/>
    <col min="2" max="2" width="15" customWidth="1"/>
    <col min="3" max="3" width="15.5703125" customWidth="1"/>
    <col min="4" max="4" width="16.140625" customWidth="1"/>
    <col min="5" max="5" width="18.5703125" customWidth="1"/>
    <col min="6" max="6" width="48.85546875" customWidth="1"/>
  </cols>
  <sheetData>
    <row r="1" spans="1:7" ht="18" customHeight="1" x14ac:dyDescent="0.25">
      <c r="A1" s="177" t="s">
        <v>96</v>
      </c>
      <c r="B1" s="178"/>
      <c r="C1" s="178"/>
      <c r="D1" s="178"/>
      <c r="E1" s="178"/>
      <c r="F1" s="179"/>
      <c r="G1" s="52"/>
    </row>
    <row r="2" spans="1:7" ht="25.5" customHeight="1" thickBot="1" x14ac:dyDescent="0.3">
      <c r="A2" s="180" t="s">
        <v>97</v>
      </c>
      <c r="B2" s="181"/>
      <c r="C2" s="181"/>
      <c r="D2" s="181"/>
      <c r="E2" s="181"/>
      <c r="F2" s="182"/>
      <c r="G2" s="51"/>
    </row>
    <row r="3" spans="1:7" ht="21" thickBot="1" x14ac:dyDescent="0.3">
      <c r="A3" s="154" t="s">
        <v>67</v>
      </c>
      <c r="B3" s="155"/>
      <c r="C3" s="155"/>
      <c r="D3" s="155"/>
      <c r="E3" s="155"/>
      <c r="F3" s="156"/>
    </row>
    <row r="4" spans="1:7" ht="18.75" thickBot="1" x14ac:dyDescent="0.3">
      <c r="A4" s="105" t="s">
        <v>7</v>
      </c>
      <c r="B4" s="104" t="s">
        <v>0</v>
      </c>
      <c r="C4" s="106" t="s">
        <v>34</v>
      </c>
      <c r="D4" s="17" t="s">
        <v>1</v>
      </c>
      <c r="E4" s="107" t="s">
        <v>2</v>
      </c>
      <c r="F4" s="104" t="s">
        <v>3</v>
      </c>
    </row>
    <row r="5" spans="1:7" ht="15.75" x14ac:dyDescent="0.25">
      <c r="A5" s="70" t="s">
        <v>35</v>
      </c>
      <c r="B5" s="4" t="s">
        <v>4</v>
      </c>
      <c r="C5" s="46">
        <v>70</v>
      </c>
      <c r="D5" s="63">
        <v>0</v>
      </c>
      <c r="E5" s="71">
        <f t="shared" ref="E5:E25" si="0">D5*C5</f>
        <v>0</v>
      </c>
      <c r="F5" s="68" t="s">
        <v>66</v>
      </c>
    </row>
    <row r="6" spans="1:7" ht="15.75" customHeight="1" x14ac:dyDescent="0.25">
      <c r="A6" s="59" t="s">
        <v>141</v>
      </c>
      <c r="B6" s="7" t="s">
        <v>4</v>
      </c>
      <c r="C6" s="47">
        <v>124</v>
      </c>
      <c r="D6" s="64">
        <v>0</v>
      </c>
      <c r="E6" s="67">
        <f t="shared" si="0"/>
        <v>0</v>
      </c>
      <c r="F6" s="69" t="s">
        <v>66</v>
      </c>
    </row>
    <row r="7" spans="1:7" ht="15.75" x14ac:dyDescent="0.25">
      <c r="A7" s="59" t="s">
        <v>88</v>
      </c>
      <c r="B7" s="7" t="s">
        <v>6</v>
      </c>
      <c r="C7" s="47">
        <v>340</v>
      </c>
      <c r="D7" s="64">
        <v>0</v>
      </c>
      <c r="E7" s="67">
        <f t="shared" si="0"/>
        <v>0</v>
      </c>
      <c r="F7" s="69" t="s">
        <v>66</v>
      </c>
    </row>
    <row r="8" spans="1:7" ht="15.75" x14ac:dyDescent="0.25">
      <c r="A8" s="59" t="s">
        <v>79</v>
      </c>
      <c r="B8" s="7" t="s">
        <v>6</v>
      </c>
      <c r="C8" s="47">
        <v>50</v>
      </c>
      <c r="D8" s="64">
        <v>0</v>
      </c>
      <c r="E8" s="67">
        <f>D8*C8</f>
        <v>0</v>
      </c>
      <c r="F8" s="69" t="s">
        <v>66</v>
      </c>
    </row>
    <row r="9" spans="1:7" ht="15.75" x14ac:dyDescent="0.25">
      <c r="A9" s="59" t="s">
        <v>40</v>
      </c>
      <c r="B9" s="7" t="s">
        <v>5</v>
      </c>
      <c r="C9" s="47">
        <v>340</v>
      </c>
      <c r="D9" s="64">
        <v>0</v>
      </c>
      <c r="E9" s="67">
        <f t="shared" si="0"/>
        <v>0</v>
      </c>
      <c r="F9" s="69" t="s">
        <v>66</v>
      </c>
    </row>
    <row r="10" spans="1:7" ht="15.75" x14ac:dyDescent="0.25">
      <c r="A10" s="59" t="s">
        <v>55</v>
      </c>
      <c r="B10" s="7" t="s">
        <v>6</v>
      </c>
      <c r="C10" s="47">
        <v>2450</v>
      </c>
      <c r="D10" s="64">
        <v>0</v>
      </c>
      <c r="E10" s="67">
        <f t="shared" si="0"/>
        <v>0</v>
      </c>
      <c r="F10" s="69" t="s">
        <v>66</v>
      </c>
    </row>
    <row r="11" spans="1:7" ht="15.75" x14ac:dyDescent="0.25">
      <c r="A11" s="59"/>
      <c r="B11" s="7"/>
      <c r="C11" s="47"/>
      <c r="D11" s="64"/>
      <c r="E11" s="67"/>
      <c r="F11" s="69"/>
    </row>
    <row r="12" spans="1:7" ht="15.75" x14ac:dyDescent="0.25">
      <c r="A12" s="59" t="s">
        <v>39</v>
      </c>
      <c r="B12" s="7" t="s">
        <v>6</v>
      </c>
      <c r="C12" s="47">
        <v>640</v>
      </c>
      <c r="D12" s="64">
        <v>0</v>
      </c>
      <c r="E12" s="67">
        <f>D12*C12</f>
        <v>0</v>
      </c>
      <c r="F12" s="69" t="s">
        <v>66</v>
      </c>
    </row>
    <row r="13" spans="1:7" ht="15.75" x14ac:dyDescent="0.25">
      <c r="A13" s="59" t="s">
        <v>38</v>
      </c>
      <c r="B13" s="7" t="s">
        <v>6</v>
      </c>
      <c r="C13" s="47">
        <v>450</v>
      </c>
      <c r="D13" s="64">
        <v>0</v>
      </c>
      <c r="E13" s="67">
        <f>D13*C13</f>
        <v>0</v>
      </c>
      <c r="F13" s="69" t="s">
        <v>66</v>
      </c>
    </row>
    <row r="14" spans="1:7" ht="15.75" x14ac:dyDescent="0.25">
      <c r="A14" s="59" t="s">
        <v>36</v>
      </c>
      <c r="B14" s="7" t="s">
        <v>6</v>
      </c>
      <c r="C14" s="47">
        <v>640</v>
      </c>
      <c r="D14" s="64">
        <v>0</v>
      </c>
      <c r="E14" s="67">
        <f>D14*C14</f>
        <v>0</v>
      </c>
      <c r="F14" s="69" t="s">
        <v>66</v>
      </c>
    </row>
    <row r="15" spans="1:7" ht="15.75" x14ac:dyDescent="0.25">
      <c r="A15" s="59" t="s">
        <v>41</v>
      </c>
      <c r="B15" s="7" t="s">
        <v>5</v>
      </c>
      <c r="C15" s="47">
        <v>1500</v>
      </c>
      <c r="D15" s="64">
        <v>0</v>
      </c>
      <c r="E15" s="67">
        <f>D15*C15</f>
        <v>0</v>
      </c>
      <c r="F15" s="69" t="s">
        <v>66</v>
      </c>
    </row>
    <row r="16" spans="1:7" ht="15.75" x14ac:dyDescent="0.25">
      <c r="A16" s="59"/>
      <c r="B16" s="7"/>
      <c r="C16" s="47"/>
      <c r="D16" s="64"/>
      <c r="E16" s="67"/>
      <c r="F16" s="69"/>
    </row>
    <row r="17" spans="1:6" ht="15.75" x14ac:dyDescent="0.25">
      <c r="A17" s="59" t="s">
        <v>142</v>
      </c>
      <c r="B17" s="7" t="s">
        <v>5</v>
      </c>
      <c r="C17" s="47">
        <v>280</v>
      </c>
      <c r="D17" s="64">
        <v>0</v>
      </c>
      <c r="E17" s="67">
        <f>D17*C17</f>
        <v>0</v>
      </c>
      <c r="F17" s="69" t="s">
        <v>60</v>
      </c>
    </row>
    <row r="18" spans="1:6" ht="15.75" x14ac:dyDescent="0.25">
      <c r="A18" s="59" t="s">
        <v>78</v>
      </c>
      <c r="B18" s="7" t="s">
        <v>9</v>
      </c>
      <c r="C18" s="47">
        <v>35</v>
      </c>
      <c r="D18" s="64">
        <v>0</v>
      </c>
      <c r="E18" s="67">
        <f>D18*C18</f>
        <v>0</v>
      </c>
      <c r="F18" s="69" t="s">
        <v>60</v>
      </c>
    </row>
    <row r="19" spans="1:6" ht="15.75" x14ac:dyDescent="0.25">
      <c r="A19" s="59"/>
      <c r="B19" s="7"/>
      <c r="C19" s="47"/>
      <c r="D19" s="64"/>
      <c r="E19" s="67"/>
      <c r="F19" s="69"/>
    </row>
    <row r="20" spans="1:6" ht="15.75" x14ac:dyDescent="0.25">
      <c r="A20" s="60" t="s">
        <v>143</v>
      </c>
      <c r="B20" s="7" t="s">
        <v>9</v>
      </c>
      <c r="C20" s="47">
        <v>15</v>
      </c>
      <c r="D20" s="64">
        <v>0</v>
      </c>
      <c r="E20" s="67">
        <f t="shared" si="0"/>
        <v>0</v>
      </c>
      <c r="F20" s="69" t="s">
        <v>60</v>
      </c>
    </row>
    <row r="21" spans="1:6" ht="15.75" x14ac:dyDescent="0.25">
      <c r="A21" s="60" t="s">
        <v>68</v>
      </c>
      <c r="B21" s="7" t="s">
        <v>5</v>
      </c>
      <c r="C21" s="47">
        <v>240</v>
      </c>
      <c r="D21" s="64">
        <v>0</v>
      </c>
      <c r="E21" s="67">
        <f t="shared" si="0"/>
        <v>0</v>
      </c>
      <c r="F21" s="69" t="s">
        <v>69</v>
      </c>
    </row>
    <row r="22" spans="1:6" ht="15.75" x14ac:dyDescent="0.25">
      <c r="A22" s="59" t="s">
        <v>54</v>
      </c>
      <c r="B22" s="7" t="s">
        <v>9</v>
      </c>
      <c r="C22" s="47">
        <v>2000</v>
      </c>
      <c r="D22" s="64">
        <v>0</v>
      </c>
      <c r="E22" s="67">
        <f t="shared" si="0"/>
        <v>0</v>
      </c>
      <c r="F22" s="69" t="s">
        <v>62</v>
      </c>
    </row>
    <row r="23" spans="1:6" ht="15.75" x14ac:dyDescent="0.25">
      <c r="A23" s="59"/>
      <c r="B23" s="7"/>
      <c r="C23" s="47"/>
      <c r="D23" s="64"/>
      <c r="E23" s="67"/>
      <c r="F23" s="69"/>
    </row>
    <row r="24" spans="1:6" ht="15.75" x14ac:dyDescent="0.25">
      <c r="A24" s="59" t="s">
        <v>63</v>
      </c>
      <c r="B24" s="7" t="s">
        <v>9</v>
      </c>
      <c r="C24" s="47">
        <v>200</v>
      </c>
      <c r="D24" s="64">
        <v>0</v>
      </c>
      <c r="E24" s="67">
        <f t="shared" si="0"/>
        <v>0</v>
      </c>
      <c r="F24" s="69" t="s">
        <v>60</v>
      </c>
    </row>
    <row r="25" spans="1:6" ht="15.75" x14ac:dyDescent="0.25">
      <c r="A25" s="60" t="s">
        <v>19</v>
      </c>
      <c r="B25" s="102" t="s">
        <v>5</v>
      </c>
      <c r="C25" s="62">
        <v>350</v>
      </c>
      <c r="D25" s="65">
        <v>0</v>
      </c>
      <c r="E25" s="67">
        <f t="shared" si="0"/>
        <v>0</v>
      </c>
      <c r="F25" s="69" t="s">
        <v>64</v>
      </c>
    </row>
    <row r="26" spans="1:6" ht="15.75" x14ac:dyDescent="0.25">
      <c r="A26" s="60"/>
      <c r="B26" s="102"/>
      <c r="C26" s="62"/>
      <c r="D26" s="65"/>
      <c r="E26" s="103"/>
      <c r="F26" s="69"/>
    </row>
    <row r="27" spans="1:6" s="116" customFormat="1" ht="15.75" x14ac:dyDescent="0.25">
      <c r="A27" s="133" t="s">
        <v>77</v>
      </c>
      <c r="B27" s="134" t="s">
        <v>6</v>
      </c>
      <c r="C27" s="45">
        <v>1500</v>
      </c>
      <c r="D27" s="118">
        <v>0</v>
      </c>
      <c r="E27" s="135">
        <f>D27*C27</f>
        <v>0</v>
      </c>
      <c r="F27" s="136" t="s">
        <v>56</v>
      </c>
    </row>
    <row r="28" spans="1:6" s="116" customFormat="1" ht="15.75" x14ac:dyDescent="0.25">
      <c r="A28" s="137" t="s">
        <v>73</v>
      </c>
      <c r="B28" s="134" t="s">
        <v>6</v>
      </c>
      <c r="C28" s="45">
        <v>5000</v>
      </c>
      <c r="D28" s="118">
        <v>0</v>
      </c>
      <c r="E28" s="135">
        <f>D28*C28</f>
        <v>0</v>
      </c>
      <c r="F28" s="136" t="s">
        <v>56</v>
      </c>
    </row>
    <row r="29" spans="1:6" s="116" customFormat="1" ht="15.75" x14ac:dyDescent="0.25">
      <c r="A29" s="137" t="s">
        <v>74</v>
      </c>
      <c r="B29" s="134" t="s">
        <v>6</v>
      </c>
      <c r="C29" s="45">
        <v>5000</v>
      </c>
      <c r="D29" s="118">
        <v>0</v>
      </c>
      <c r="E29" s="135">
        <f>D29*C29</f>
        <v>0</v>
      </c>
      <c r="F29" s="136" t="s">
        <v>56</v>
      </c>
    </row>
    <row r="30" spans="1:6" s="116" customFormat="1" ht="16.5" thickBot="1" x14ac:dyDescent="0.3">
      <c r="A30" s="138" t="s">
        <v>75</v>
      </c>
      <c r="B30" s="139" t="s">
        <v>6</v>
      </c>
      <c r="C30" s="140">
        <v>8000</v>
      </c>
      <c r="D30" s="141">
        <v>0</v>
      </c>
      <c r="E30" s="142">
        <f>D30*C30</f>
        <v>0</v>
      </c>
      <c r="F30" s="143" t="s">
        <v>56</v>
      </c>
    </row>
    <row r="31" spans="1:6" ht="18.75" thickBot="1" x14ac:dyDescent="0.3">
      <c r="A31" s="19"/>
      <c r="D31" s="73" t="s">
        <v>58</v>
      </c>
      <c r="E31" s="73">
        <f>SUM(E5:E30)</f>
        <v>0</v>
      </c>
    </row>
    <row r="32" spans="1:6" ht="16.5" thickBot="1" x14ac:dyDescent="0.3">
      <c r="A32" s="115" t="s">
        <v>71</v>
      </c>
    </row>
    <row r="33" spans="1:6" ht="15.75" thickBot="1" x14ac:dyDescent="0.3"/>
    <row r="34" spans="1:6" ht="21" thickBot="1" x14ac:dyDescent="0.3">
      <c r="A34" s="154" t="s">
        <v>18</v>
      </c>
      <c r="B34" s="155"/>
      <c r="C34" s="155"/>
      <c r="D34" s="155"/>
      <c r="E34" s="155"/>
      <c r="F34" s="156"/>
    </row>
    <row r="35" spans="1:6" ht="18.75" thickBot="1" x14ac:dyDescent="0.3">
      <c r="A35" s="58" t="s">
        <v>7</v>
      </c>
      <c r="B35" s="1" t="s">
        <v>0</v>
      </c>
      <c r="C35" s="75" t="s">
        <v>34</v>
      </c>
      <c r="D35" s="2" t="s">
        <v>1</v>
      </c>
      <c r="E35" s="76" t="s">
        <v>2</v>
      </c>
      <c r="F35" s="1" t="s">
        <v>3</v>
      </c>
    </row>
    <row r="36" spans="1:6" ht="15.75" x14ac:dyDescent="0.25">
      <c r="A36" s="70" t="s">
        <v>35</v>
      </c>
      <c r="B36" s="4" t="s">
        <v>4</v>
      </c>
      <c r="C36" s="46">
        <v>120</v>
      </c>
      <c r="D36" s="63">
        <v>0</v>
      </c>
      <c r="E36" s="71">
        <f t="shared" ref="E36:E43" si="1">D36*C36</f>
        <v>0</v>
      </c>
      <c r="F36" s="4" t="s">
        <v>66</v>
      </c>
    </row>
    <row r="37" spans="1:6" ht="15.75" customHeight="1" x14ac:dyDescent="0.25">
      <c r="A37" s="59" t="s">
        <v>37</v>
      </c>
      <c r="B37" s="7" t="s">
        <v>4</v>
      </c>
      <c r="C37" s="47">
        <v>110</v>
      </c>
      <c r="D37" s="64">
        <v>0</v>
      </c>
      <c r="E37" s="67">
        <f t="shared" si="1"/>
        <v>0</v>
      </c>
      <c r="F37" s="7" t="s">
        <v>66</v>
      </c>
    </row>
    <row r="38" spans="1:6" ht="15.75" x14ac:dyDescent="0.25">
      <c r="A38" s="59" t="s">
        <v>88</v>
      </c>
      <c r="B38" s="7" t="s">
        <v>6</v>
      </c>
      <c r="C38" s="47">
        <v>987</v>
      </c>
      <c r="D38" s="64">
        <v>0</v>
      </c>
      <c r="E38" s="67">
        <f t="shared" si="1"/>
        <v>0</v>
      </c>
      <c r="F38" s="7" t="s">
        <v>66</v>
      </c>
    </row>
    <row r="39" spans="1:6" ht="15.75" x14ac:dyDescent="0.25">
      <c r="A39" s="59" t="s">
        <v>79</v>
      </c>
      <c r="B39" s="7" t="s">
        <v>6</v>
      </c>
      <c r="C39" s="47">
        <v>110</v>
      </c>
      <c r="D39" s="64">
        <v>0</v>
      </c>
      <c r="E39" s="67">
        <f t="shared" si="1"/>
        <v>0</v>
      </c>
      <c r="F39" s="7" t="s">
        <v>66</v>
      </c>
    </row>
    <row r="40" spans="1:6" ht="15.75" x14ac:dyDescent="0.25">
      <c r="A40" s="59" t="s">
        <v>140</v>
      </c>
      <c r="B40" s="7" t="s">
        <v>5</v>
      </c>
      <c r="C40" s="47">
        <v>1850</v>
      </c>
      <c r="D40" s="64">
        <v>0</v>
      </c>
      <c r="E40" s="67">
        <f t="shared" si="1"/>
        <v>0</v>
      </c>
      <c r="F40" s="7" t="s">
        <v>66</v>
      </c>
    </row>
    <row r="41" spans="1:6" ht="15.75" x14ac:dyDescent="0.25">
      <c r="A41" s="59" t="s">
        <v>80</v>
      </c>
      <c r="B41" s="7" t="s">
        <v>5</v>
      </c>
      <c r="C41" s="47">
        <v>295</v>
      </c>
      <c r="D41" s="64">
        <v>0</v>
      </c>
      <c r="E41" s="67">
        <f>D41*C41</f>
        <v>0</v>
      </c>
      <c r="F41" s="7" t="s">
        <v>66</v>
      </c>
    </row>
    <row r="42" spans="1:6" ht="15.75" x14ac:dyDescent="0.25">
      <c r="A42" s="59" t="s">
        <v>55</v>
      </c>
      <c r="B42" s="7" t="s">
        <v>6</v>
      </c>
      <c r="C42" s="47">
        <v>8500</v>
      </c>
      <c r="D42" s="64">
        <v>0</v>
      </c>
      <c r="E42" s="67">
        <f t="shared" si="1"/>
        <v>0</v>
      </c>
      <c r="F42" s="7" t="s">
        <v>66</v>
      </c>
    </row>
    <row r="43" spans="1:6" ht="15.75" x14ac:dyDescent="0.25">
      <c r="A43" s="59" t="s">
        <v>90</v>
      </c>
      <c r="B43" s="7" t="s">
        <v>6</v>
      </c>
      <c r="C43" s="47">
        <v>1000</v>
      </c>
      <c r="D43" s="64">
        <v>0</v>
      </c>
      <c r="E43" s="67">
        <f t="shared" si="1"/>
        <v>0</v>
      </c>
      <c r="F43" s="7" t="s">
        <v>60</v>
      </c>
    </row>
    <row r="44" spans="1:6" ht="15.75" x14ac:dyDescent="0.25">
      <c r="A44" s="59"/>
      <c r="B44" s="7"/>
      <c r="C44" s="47"/>
      <c r="D44" s="64"/>
      <c r="E44" s="67"/>
      <c r="F44" s="7"/>
    </row>
    <row r="45" spans="1:6" ht="15.75" x14ac:dyDescent="0.25">
      <c r="A45" s="60" t="s">
        <v>89</v>
      </c>
      <c r="B45" s="7" t="s">
        <v>9</v>
      </c>
      <c r="C45" s="47">
        <v>15</v>
      </c>
      <c r="D45" s="64">
        <v>0</v>
      </c>
      <c r="E45" s="67">
        <f>D45*C45</f>
        <v>0</v>
      </c>
      <c r="F45" s="7" t="s">
        <v>60</v>
      </c>
    </row>
    <row r="46" spans="1:6" ht="15.75" x14ac:dyDescent="0.25">
      <c r="A46" s="60" t="s">
        <v>139</v>
      </c>
      <c r="B46" s="7" t="s">
        <v>9</v>
      </c>
      <c r="C46" s="47">
        <v>15</v>
      </c>
      <c r="D46" s="64">
        <v>0</v>
      </c>
      <c r="E46" s="67">
        <f>D46*C46</f>
        <v>0</v>
      </c>
      <c r="F46" s="7" t="s">
        <v>60</v>
      </c>
    </row>
    <row r="47" spans="1:6" ht="15.75" x14ac:dyDescent="0.25">
      <c r="A47" s="60" t="s">
        <v>68</v>
      </c>
      <c r="B47" s="7" t="s">
        <v>5</v>
      </c>
      <c r="C47" s="47">
        <v>240</v>
      </c>
      <c r="D47" s="64">
        <v>0</v>
      </c>
      <c r="E47" s="67">
        <f>D47*C47</f>
        <v>0</v>
      </c>
      <c r="F47" s="7" t="s">
        <v>69</v>
      </c>
    </row>
    <row r="48" spans="1:6" ht="15.75" x14ac:dyDescent="0.25">
      <c r="A48" s="59" t="s">
        <v>70</v>
      </c>
      <c r="B48" s="7" t="s">
        <v>5</v>
      </c>
      <c r="C48" s="47">
        <v>240</v>
      </c>
      <c r="D48" s="64">
        <v>0</v>
      </c>
      <c r="E48" s="67">
        <f>D48*C48</f>
        <v>0</v>
      </c>
      <c r="F48" s="7" t="s">
        <v>61</v>
      </c>
    </row>
    <row r="49" spans="1:7" ht="15.75" x14ac:dyDescent="0.25">
      <c r="A49" s="59" t="s">
        <v>54</v>
      </c>
      <c r="B49" s="7" t="s">
        <v>9</v>
      </c>
      <c r="C49" s="47">
        <v>2000</v>
      </c>
      <c r="D49" s="64">
        <v>0</v>
      </c>
      <c r="E49" s="67">
        <f>D49*C49</f>
        <v>0</v>
      </c>
      <c r="F49" s="7" t="s">
        <v>62</v>
      </c>
    </row>
    <row r="50" spans="1:7" ht="15.75" x14ac:dyDescent="0.25">
      <c r="A50" s="59"/>
      <c r="B50" s="7"/>
      <c r="C50" s="47"/>
      <c r="D50" s="64"/>
      <c r="E50" s="67"/>
      <c r="F50" s="7"/>
    </row>
    <row r="51" spans="1:7" ht="15.75" x14ac:dyDescent="0.25">
      <c r="A51" s="59" t="s">
        <v>63</v>
      </c>
      <c r="B51" s="7" t="s">
        <v>9</v>
      </c>
      <c r="C51" s="47">
        <v>150</v>
      </c>
      <c r="D51" s="64">
        <v>0</v>
      </c>
      <c r="E51" s="67">
        <f>D51*C51</f>
        <v>0</v>
      </c>
      <c r="F51" s="7" t="s">
        <v>60</v>
      </c>
    </row>
    <row r="52" spans="1:7" ht="15.75" x14ac:dyDescent="0.25">
      <c r="A52" s="60" t="s">
        <v>19</v>
      </c>
      <c r="B52" s="102" t="s">
        <v>5</v>
      </c>
      <c r="C52" s="62">
        <v>240</v>
      </c>
      <c r="D52" s="65">
        <v>0</v>
      </c>
      <c r="E52" s="67">
        <f>D52*C52</f>
        <v>0</v>
      </c>
      <c r="F52" s="7" t="s">
        <v>64</v>
      </c>
    </row>
    <row r="53" spans="1:7" ht="16.5" thickBot="1" x14ac:dyDescent="0.3">
      <c r="A53" s="6" t="s">
        <v>53</v>
      </c>
      <c r="B53" s="8" t="s">
        <v>5</v>
      </c>
      <c r="C53" s="48">
        <v>3200</v>
      </c>
      <c r="D53" s="90">
        <v>0</v>
      </c>
      <c r="E53" s="74">
        <f>D53*C53</f>
        <v>0</v>
      </c>
      <c r="F53" s="8" t="s">
        <v>60</v>
      </c>
    </row>
    <row r="54" spans="1:7" ht="18.75" thickBot="1" x14ac:dyDescent="0.3">
      <c r="D54" s="73" t="s">
        <v>58</v>
      </c>
      <c r="E54" s="73">
        <f>SUM(E36:E53)</f>
        <v>0</v>
      </c>
    </row>
    <row r="55" spans="1:7" ht="15.75" hidden="1" x14ac:dyDescent="0.25">
      <c r="A55" s="108" t="s">
        <v>33</v>
      </c>
      <c r="B55" s="28"/>
      <c r="C55" s="13">
        <v>10</v>
      </c>
      <c r="D55" s="13">
        <v>15</v>
      </c>
      <c r="E55" s="10"/>
      <c r="F55" s="10"/>
    </row>
    <row r="56" spans="1:7" ht="15.75" hidden="1" x14ac:dyDescent="0.25">
      <c r="A56" s="5" t="s">
        <v>23</v>
      </c>
      <c r="B56" s="28" t="s">
        <v>5</v>
      </c>
      <c r="C56" s="13">
        <f>100+500+500+100</f>
        <v>1200</v>
      </c>
      <c r="D56" s="13">
        <v>1350</v>
      </c>
      <c r="E56" s="10"/>
      <c r="F56" s="10">
        <f>SUM(E56*C56)</f>
        <v>0</v>
      </c>
    </row>
    <row r="57" spans="1:7" ht="16.5" hidden="1" thickBot="1" x14ac:dyDescent="0.3">
      <c r="A57" s="6" t="s">
        <v>13</v>
      </c>
      <c r="B57" s="8" t="s">
        <v>6</v>
      </c>
      <c r="C57" s="14">
        <f>500+2000+2000+500</f>
        <v>5000</v>
      </c>
      <c r="D57" s="48">
        <v>6000</v>
      </c>
      <c r="E57" s="16"/>
      <c r="F57" s="9">
        <f>SUM(E57*C57)</f>
        <v>0</v>
      </c>
    </row>
    <row r="58" spans="1:7" ht="16.5" hidden="1" thickBot="1" x14ac:dyDescent="0.3">
      <c r="A58" s="32"/>
      <c r="B58" s="33"/>
      <c r="C58" s="30"/>
      <c r="D58" s="30"/>
      <c r="E58" s="11" t="s">
        <v>2</v>
      </c>
      <c r="F58" s="18">
        <f>SUM(F45:F57)</f>
        <v>0</v>
      </c>
      <c r="G58" s="50"/>
    </row>
    <row r="59" spans="1:7" s="3" customFormat="1" ht="14.25" hidden="1" x14ac:dyDescent="0.2">
      <c r="A59" s="21"/>
      <c r="B59" s="34"/>
      <c r="C59" s="35"/>
      <c r="D59" s="35"/>
      <c r="E59" s="36"/>
      <c r="F59" s="53"/>
    </row>
    <row r="60" spans="1:7" ht="16.5" hidden="1" thickBot="1" x14ac:dyDescent="0.3">
      <c r="A60" s="19"/>
      <c r="E60" s="11" t="s">
        <v>30</v>
      </c>
      <c r="F60" s="11"/>
    </row>
    <row r="61" spans="1:7" hidden="1" x14ac:dyDescent="0.25">
      <c r="A61" s="19"/>
      <c r="F61" s="20"/>
    </row>
    <row r="62" spans="1:7" s="3" customFormat="1" ht="21" hidden="1" thickBot="1" x14ac:dyDescent="0.25">
      <c r="A62" s="174" t="s">
        <v>12</v>
      </c>
      <c r="B62" s="175"/>
      <c r="C62" s="175"/>
      <c r="D62" s="175"/>
      <c r="E62" s="175"/>
      <c r="F62" s="176"/>
    </row>
    <row r="63" spans="1:7" hidden="1" x14ac:dyDescent="0.25">
      <c r="A63" s="19"/>
      <c r="F63" s="20"/>
    </row>
    <row r="64" spans="1:7" s="3" customFormat="1" ht="15.75" hidden="1" x14ac:dyDescent="0.25">
      <c r="A64" s="24" t="s">
        <v>31</v>
      </c>
      <c r="B64" s="31" t="s">
        <v>8</v>
      </c>
      <c r="C64" s="31">
        <v>1</v>
      </c>
      <c r="D64" s="31"/>
      <c r="E64" s="37"/>
      <c r="F64" s="54">
        <f>SUM(E64*C64)</f>
        <v>0</v>
      </c>
    </row>
    <row r="65" spans="1:6" s="3" customFormat="1" ht="15.75" hidden="1" x14ac:dyDescent="0.25">
      <c r="A65" s="24"/>
      <c r="B65" s="31"/>
      <c r="C65" s="31"/>
      <c r="D65" s="31"/>
      <c r="E65" s="37"/>
      <c r="F65" s="54"/>
    </row>
    <row r="66" spans="1:6" s="26" customFormat="1" ht="15.75" hidden="1" x14ac:dyDescent="0.25">
      <c r="A66" s="29" t="s">
        <v>10</v>
      </c>
      <c r="B66" s="38" t="s">
        <v>8</v>
      </c>
      <c r="C66" s="38">
        <v>1</v>
      </c>
      <c r="D66" s="38"/>
      <c r="E66" s="39"/>
      <c r="F66" s="54" t="s">
        <v>28</v>
      </c>
    </row>
    <row r="67" spans="1:6" s="3" customFormat="1" ht="15.75" hidden="1" x14ac:dyDescent="0.25">
      <c r="A67" s="24"/>
      <c r="B67" s="31"/>
      <c r="C67" s="31"/>
      <c r="D67" s="31"/>
      <c r="E67" s="37"/>
      <c r="F67" s="54"/>
    </row>
    <row r="68" spans="1:6" s="3" customFormat="1" ht="15.75" hidden="1" x14ac:dyDescent="0.25">
      <c r="A68" s="24" t="s">
        <v>17</v>
      </c>
      <c r="B68" s="31" t="s">
        <v>8</v>
      </c>
      <c r="C68" s="31">
        <v>1</v>
      </c>
      <c r="D68" s="31"/>
      <c r="E68" s="37"/>
      <c r="F68" s="54">
        <f>SUM(E68*C68)</f>
        <v>0</v>
      </c>
    </row>
    <row r="69" spans="1:6" s="3" customFormat="1" ht="15.75" hidden="1" x14ac:dyDescent="0.25">
      <c r="A69" s="24"/>
      <c r="B69" s="31"/>
      <c r="C69" s="31"/>
      <c r="D69" s="31"/>
      <c r="E69" s="37"/>
      <c r="F69" s="54"/>
    </row>
    <row r="70" spans="1:6" s="26" customFormat="1" ht="15.75" hidden="1" x14ac:dyDescent="0.25">
      <c r="A70" s="29" t="s">
        <v>27</v>
      </c>
      <c r="B70" s="38" t="s">
        <v>26</v>
      </c>
      <c r="C70" s="38">
        <v>20</v>
      </c>
      <c r="D70" s="38"/>
      <c r="E70" s="40"/>
      <c r="F70" s="54">
        <f>SUM(E70*C70)</f>
        <v>0</v>
      </c>
    </row>
    <row r="71" spans="1:6" s="3" customFormat="1" ht="15.75" hidden="1" x14ac:dyDescent="0.25">
      <c r="A71" s="29"/>
      <c r="B71" s="38"/>
      <c r="C71" s="38"/>
      <c r="D71" s="38"/>
      <c r="E71" s="37"/>
      <c r="F71" s="54"/>
    </row>
    <row r="72" spans="1:6" s="26" customFormat="1" ht="15.75" hidden="1" x14ac:dyDescent="0.25">
      <c r="A72" s="29" t="s">
        <v>25</v>
      </c>
      <c r="B72" s="38" t="s">
        <v>14</v>
      </c>
      <c r="C72" s="38">
        <v>200</v>
      </c>
      <c r="D72" s="38"/>
      <c r="E72" s="40"/>
      <c r="F72" s="54">
        <f>SUM(E72*C72)</f>
        <v>0</v>
      </c>
    </row>
    <row r="73" spans="1:6" s="3" customFormat="1" ht="15.75" hidden="1" x14ac:dyDescent="0.25">
      <c r="A73" s="29"/>
      <c r="B73" s="38"/>
      <c r="C73" s="38"/>
      <c r="D73" s="38"/>
      <c r="E73" s="37"/>
      <c r="F73" s="54"/>
    </row>
    <row r="74" spans="1:6" s="26" customFormat="1" ht="15.75" hidden="1" x14ac:dyDescent="0.25">
      <c r="A74" s="29" t="s">
        <v>29</v>
      </c>
      <c r="B74" s="38" t="s">
        <v>14</v>
      </c>
      <c r="C74" s="38">
        <v>120</v>
      </c>
      <c r="D74" s="38"/>
      <c r="E74" s="40"/>
      <c r="F74" s="54">
        <f>SUM(E74*C74)</f>
        <v>0</v>
      </c>
    </row>
    <row r="75" spans="1:6" s="3" customFormat="1" ht="15.75" hidden="1" x14ac:dyDescent="0.25">
      <c r="A75" s="24"/>
      <c r="B75" s="31"/>
      <c r="C75" s="31"/>
      <c r="D75" s="31"/>
      <c r="E75" s="37"/>
      <c r="F75" s="54"/>
    </row>
    <row r="76" spans="1:6" s="3" customFormat="1" ht="15.75" hidden="1" x14ac:dyDescent="0.25">
      <c r="A76" s="24" t="s">
        <v>32</v>
      </c>
      <c r="B76" s="31" t="s">
        <v>20</v>
      </c>
      <c r="C76" s="31">
        <v>1000</v>
      </c>
      <c r="D76" s="31"/>
      <c r="E76" s="37"/>
      <c r="F76" s="54">
        <f>E76*C76</f>
        <v>0</v>
      </c>
    </row>
    <row r="77" spans="1:6" s="3" customFormat="1" ht="15.75" hidden="1" x14ac:dyDescent="0.25">
      <c r="A77" s="24"/>
      <c r="B77" s="31"/>
      <c r="C77" s="31"/>
      <c r="D77" s="31"/>
      <c r="E77" s="37"/>
      <c r="F77" s="54"/>
    </row>
    <row r="78" spans="1:6" s="3" customFormat="1" ht="18.75" hidden="1" thickBot="1" x14ac:dyDescent="0.3">
      <c r="A78" s="24"/>
      <c r="B78" s="31"/>
      <c r="C78" s="159" t="s">
        <v>11</v>
      </c>
      <c r="D78" s="160"/>
      <c r="E78" s="161"/>
      <c r="F78" s="15">
        <f>SUM(F64:F76)</f>
        <v>0</v>
      </c>
    </row>
    <row r="79" spans="1:6" s="3" customFormat="1" ht="15.75" hidden="1" x14ac:dyDescent="0.25">
      <c r="A79" s="24"/>
      <c r="B79" s="31"/>
      <c r="C79" s="31"/>
      <c r="D79" s="31"/>
      <c r="E79" s="37"/>
      <c r="F79" s="54"/>
    </row>
    <row r="80" spans="1:6" s="3" customFormat="1" ht="14.25" hidden="1" x14ac:dyDescent="0.2">
      <c r="A80" s="21"/>
      <c r="B80" s="34"/>
      <c r="C80" s="35"/>
      <c r="D80" s="35"/>
      <c r="E80" s="36"/>
      <c r="F80" s="53"/>
    </row>
    <row r="81" spans="1:6" s="3" customFormat="1" ht="14.25" hidden="1" x14ac:dyDescent="0.2">
      <c r="A81" s="21"/>
      <c r="B81" s="34"/>
      <c r="C81" s="35"/>
      <c r="D81" s="35"/>
      <c r="E81" s="36"/>
      <c r="F81" s="53"/>
    </row>
    <row r="82" spans="1:6" s="3" customFormat="1" ht="24" hidden="1" customHeight="1" thickBot="1" x14ac:dyDescent="0.3">
      <c r="A82" s="22"/>
      <c r="B82" s="41"/>
      <c r="C82" s="162" t="s">
        <v>15</v>
      </c>
      <c r="D82" s="163"/>
      <c r="E82" s="164"/>
      <c r="F82" s="27">
        <f>F78+F60</f>
        <v>0</v>
      </c>
    </row>
    <row r="83" spans="1:6" s="3" customFormat="1" hidden="1" x14ac:dyDescent="0.25">
      <c r="A83" s="19"/>
      <c r="B83"/>
      <c r="C83" s="42"/>
      <c r="D83" s="42"/>
      <c r="E83" s="43"/>
      <c r="F83" s="55"/>
    </row>
    <row r="84" spans="1:6" s="3" customFormat="1" hidden="1" x14ac:dyDescent="0.25">
      <c r="A84" s="19"/>
      <c r="B84"/>
      <c r="C84" s="42"/>
      <c r="D84" s="42"/>
      <c r="E84" s="43"/>
      <c r="F84" s="55"/>
    </row>
    <row r="85" spans="1:6" s="3" customFormat="1" hidden="1" x14ac:dyDescent="0.25">
      <c r="A85" s="19"/>
      <c r="B85"/>
      <c r="C85" s="42"/>
      <c r="D85" s="42"/>
      <c r="E85" s="43"/>
      <c r="F85" s="55"/>
    </row>
    <row r="86" spans="1:6" s="3" customFormat="1" hidden="1" x14ac:dyDescent="0.25">
      <c r="A86" s="19"/>
      <c r="B86"/>
      <c r="C86" s="42"/>
      <c r="D86" s="42"/>
      <c r="E86" s="43"/>
      <c r="F86" s="55"/>
    </row>
    <row r="87" spans="1:6" s="3" customFormat="1" hidden="1" x14ac:dyDescent="0.25">
      <c r="A87" s="25" t="s">
        <v>21</v>
      </c>
      <c r="B87"/>
      <c r="C87" s="42"/>
      <c r="D87" s="42"/>
      <c r="E87" s="43"/>
      <c r="F87" s="55"/>
    </row>
    <row r="88" spans="1:6" s="3" customFormat="1" hidden="1" x14ac:dyDescent="0.25">
      <c r="A88" s="25" t="s">
        <v>22</v>
      </c>
      <c r="B88"/>
      <c r="C88" s="42"/>
      <c r="D88" s="42"/>
      <c r="E88" s="43"/>
      <c r="F88" s="55"/>
    </row>
    <row r="89" spans="1:6" s="3" customFormat="1" hidden="1" x14ac:dyDescent="0.25">
      <c r="A89" s="25" t="s">
        <v>24</v>
      </c>
      <c r="B89"/>
      <c r="C89" s="42"/>
      <c r="D89" s="42"/>
      <c r="E89" s="43"/>
      <c r="F89" s="55"/>
    </row>
    <row r="90" spans="1:6" s="3" customFormat="1" hidden="1" x14ac:dyDescent="0.25">
      <c r="A90" s="25"/>
      <c r="B90"/>
      <c r="C90" s="42"/>
      <c r="D90" s="42"/>
      <c r="E90" s="43"/>
      <c r="F90" s="55"/>
    </row>
    <row r="91" spans="1:6" s="3" customFormat="1" hidden="1" x14ac:dyDescent="0.25">
      <c r="A91" s="19"/>
      <c r="B91"/>
      <c r="C91" s="42"/>
      <c r="D91" s="42"/>
      <c r="E91" s="43"/>
      <c r="F91" s="55"/>
    </row>
    <row r="92" spans="1:6" s="3" customFormat="1" hidden="1" x14ac:dyDescent="0.25">
      <c r="A92" s="19"/>
      <c r="B92"/>
      <c r="C92" s="42"/>
      <c r="D92" s="42"/>
      <c r="E92" s="43"/>
      <c r="F92" s="55"/>
    </row>
    <row r="93" spans="1:6" s="3" customFormat="1" hidden="1" x14ac:dyDescent="0.25">
      <c r="A93" s="19"/>
      <c r="B93"/>
      <c r="C93" s="44"/>
      <c r="D93" s="44"/>
      <c r="E93" s="44"/>
      <c r="F93" s="23"/>
    </row>
    <row r="94" spans="1:6" s="3" customFormat="1" ht="15" hidden="1" customHeight="1" thickBot="1" x14ac:dyDescent="0.25">
      <c r="A94" s="165" t="s">
        <v>16</v>
      </c>
      <c r="B94" s="166"/>
      <c r="C94" s="166"/>
      <c r="D94" s="166"/>
      <c r="E94" s="166"/>
      <c r="F94" s="167"/>
    </row>
    <row r="95" spans="1:6" s="3" customFormat="1" ht="15" hidden="1" customHeight="1" thickBot="1" x14ac:dyDescent="0.25">
      <c r="A95" s="168"/>
      <c r="B95" s="169"/>
      <c r="C95" s="169"/>
      <c r="D95" s="169"/>
      <c r="E95" s="169"/>
      <c r="F95" s="170"/>
    </row>
    <row r="96" spans="1:6" s="3" customFormat="1" ht="15" hidden="1" customHeight="1" thickBot="1" x14ac:dyDescent="0.25">
      <c r="A96" s="171"/>
      <c r="B96" s="172"/>
      <c r="C96" s="172"/>
      <c r="D96" s="172"/>
      <c r="E96" s="172"/>
      <c r="F96" s="173"/>
    </row>
    <row r="97" spans="1:6" hidden="1" x14ac:dyDescent="0.25">
      <c r="A97" s="19"/>
      <c r="F97" s="20"/>
    </row>
    <row r="98" spans="1:6" ht="16.5" thickBot="1" x14ac:dyDescent="0.3">
      <c r="A98" s="114"/>
    </row>
    <row r="99" spans="1:6" ht="15.75" thickBot="1" x14ac:dyDescent="0.3"/>
    <row r="100" spans="1:6" ht="21" thickBot="1" x14ac:dyDescent="0.3">
      <c r="A100" s="154" t="s">
        <v>81</v>
      </c>
      <c r="B100" s="155"/>
      <c r="C100" s="155"/>
      <c r="D100" s="155"/>
      <c r="E100" s="155"/>
      <c r="F100" s="156"/>
    </row>
    <row r="101" spans="1:6" ht="18.75" thickBot="1" x14ac:dyDescent="0.3">
      <c r="A101" s="105" t="s">
        <v>7</v>
      </c>
      <c r="B101" s="104" t="s">
        <v>0</v>
      </c>
      <c r="C101" s="106" t="s">
        <v>34</v>
      </c>
      <c r="D101" s="17" t="s">
        <v>1</v>
      </c>
      <c r="E101" s="107" t="s">
        <v>2</v>
      </c>
      <c r="F101" s="104" t="s">
        <v>3</v>
      </c>
    </row>
    <row r="102" spans="1:6" ht="15.75" x14ac:dyDescent="0.25">
      <c r="A102" s="70" t="s">
        <v>35</v>
      </c>
      <c r="B102" s="4" t="s">
        <v>4</v>
      </c>
      <c r="C102" s="46">
        <v>20</v>
      </c>
      <c r="D102" s="63">
        <v>0</v>
      </c>
      <c r="E102" s="71">
        <f>D102*C102</f>
        <v>0</v>
      </c>
      <c r="F102" s="4" t="s">
        <v>66</v>
      </c>
    </row>
    <row r="103" spans="1:6" ht="15.75" customHeight="1" x14ac:dyDescent="0.25">
      <c r="A103" s="59" t="s">
        <v>37</v>
      </c>
      <c r="B103" s="7" t="s">
        <v>4</v>
      </c>
      <c r="C103" s="47">
        <v>35</v>
      </c>
      <c r="D103" s="64">
        <v>0</v>
      </c>
      <c r="E103" s="67">
        <f>D103*C103</f>
        <v>0</v>
      </c>
      <c r="F103" s="7" t="s">
        <v>66</v>
      </c>
    </row>
    <row r="104" spans="1:6" ht="15.75" x14ac:dyDescent="0.25">
      <c r="A104" s="59" t="s">
        <v>88</v>
      </c>
      <c r="B104" s="7" t="s">
        <v>6</v>
      </c>
      <c r="C104" s="47">
        <v>325</v>
      </c>
      <c r="D104" s="64">
        <v>0</v>
      </c>
      <c r="E104" s="67">
        <f>D104*C104</f>
        <v>0</v>
      </c>
      <c r="F104" s="7" t="s">
        <v>66</v>
      </c>
    </row>
    <row r="105" spans="1:6" ht="15.75" x14ac:dyDescent="0.25">
      <c r="A105" s="59" t="s">
        <v>79</v>
      </c>
      <c r="B105" s="7" t="s">
        <v>6</v>
      </c>
      <c r="C105" s="47">
        <v>20</v>
      </c>
      <c r="D105" s="64">
        <v>0</v>
      </c>
      <c r="E105" s="67">
        <f>D105*C105</f>
        <v>0</v>
      </c>
      <c r="F105" s="7" t="s">
        <v>66</v>
      </c>
    </row>
    <row r="106" spans="1:6" ht="15.75" x14ac:dyDescent="0.25">
      <c r="A106" s="59" t="s">
        <v>55</v>
      </c>
      <c r="B106" s="7" t="s">
        <v>6</v>
      </c>
      <c r="C106" s="47">
        <v>1450</v>
      </c>
      <c r="D106" s="64">
        <v>0</v>
      </c>
      <c r="E106" s="67">
        <f>D106*C106</f>
        <v>0</v>
      </c>
      <c r="F106" s="7" t="s">
        <v>66</v>
      </c>
    </row>
    <row r="107" spans="1:6" ht="15.75" x14ac:dyDescent="0.25">
      <c r="A107" s="59"/>
      <c r="B107" s="7"/>
      <c r="C107" s="47"/>
      <c r="D107" s="64"/>
      <c r="E107" s="67"/>
      <c r="F107" s="7"/>
    </row>
    <row r="108" spans="1:6" ht="15.75" x14ac:dyDescent="0.25">
      <c r="A108" s="59" t="s">
        <v>38</v>
      </c>
      <c r="B108" s="7" t="s">
        <v>6</v>
      </c>
      <c r="C108" s="47">
        <v>110</v>
      </c>
      <c r="D108" s="64">
        <v>0</v>
      </c>
      <c r="E108" s="67">
        <f>D108*C108</f>
        <v>0</v>
      </c>
      <c r="F108" s="7" t="s">
        <v>66</v>
      </c>
    </row>
    <row r="109" spans="1:6" ht="15.75" x14ac:dyDescent="0.25">
      <c r="A109" s="59" t="s">
        <v>92</v>
      </c>
      <c r="B109" s="7" t="s">
        <v>91</v>
      </c>
      <c r="C109" s="47">
        <v>15</v>
      </c>
      <c r="D109" s="64">
        <v>0</v>
      </c>
      <c r="E109" s="67">
        <f>D109*C109</f>
        <v>0</v>
      </c>
      <c r="F109" s="7" t="s">
        <v>66</v>
      </c>
    </row>
    <row r="110" spans="1:6" ht="15.75" x14ac:dyDescent="0.25">
      <c r="A110" s="59" t="s">
        <v>41</v>
      </c>
      <c r="B110" s="7" t="s">
        <v>5</v>
      </c>
      <c r="C110" s="47">
        <v>200</v>
      </c>
      <c r="D110" s="64">
        <v>0</v>
      </c>
      <c r="E110" s="67">
        <f>D110*C110</f>
        <v>0</v>
      </c>
      <c r="F110" s="7" t="s">
        <v>66</v>
      </c>
    </row>
    <row r="111" spans="1:6" ht="15.75" x14ac:dyDescent="0.25">
      <c r="A111" s="59"/>
      <c r="B111" s="7"/>
      <c r="C111" s="47"/>
      <c r="D111" s="64"/>
      <c r="E111" s="67"/>
      <c r="F111" s="7"/>
    </row>
    <row r="112" spans="1:6" ht="15.75" x14ac:dyDescent="0.25">
      <c r="A112" s="59" t="s">
        <v>82</v>
      </c>
      <c r="B112" s="7" t="s">
        <v>5</v>
      </c>
      <c r="C112" s="47">
        <v>50</v>
      </c>
      <c r="D112" s="64">
        <v>0</v>
      </c>
      <c r="E112" s="67">
        <f>D112*C112</f>
        <v>0</v>
      </c>
      <c r="F112" s="7" t="s">
        <v>60</v>
      </c>
    </row>
    <row r="113" spans="1:6" ht="15.75" x14ac:dyDescent="0.25">
      <c r="A113" s="59" t="s">
        <v>78</v>
      </c>
      <c r="B113" s="7" t="s">
        <v>9</v>
      </c>
      <c r="C113" s="47">
        <v>20</v>
      </c>
      <c r="D113" s="64">
        <v>0</v>
      </c>
      <c r="E113" s="67">
        <f>D113*C113</f>
        <v>0</v>
      </c>
      <c r="F113" s="7" t="s">
        <v>60</v>
      </c>
    </row>
    <row r="114" spans="1:6" ht="15.75" x14ac:dyDescent="0.25">
      <c r="A114" s="59"/>
      <c r="B114" s="7"/>
      <c r="C114" s="47"/>
      <c r="D114" s="64"/>
      <c r="E114" s="67"/>
      <c r="F114" s="7"/>
    </row>
    <row r="115" spans="1:6" ht="15.75" x14ac:dyDescent="0.25">
      <c r="A115" s="59" t="s">
        <v>63</v>
      </c>
      <c r="B115" s="7" t="s">
        <v>9</v>
      </c>
      <c r="C115" s="47">
        <v>20</v>
      </c>
      <c r="D115" s="64">
        <v>0</v>
      </c>
      <c r="E115" s="67">
        <f>D115*C115</f>
        <v>0</v>
      </c>
      <c r="F115" s="7" t="s">
        <v>60</v>
      </c>
    </row>
    <row r="116" spans="1:6" ht="15.75" x14ac:dyDescent="0.25">
      <c r="A116" s="60" t="s">
        <v>19</v>
      </c>
      <c r="B116" s="102" t="s">
        <v>5</v>
      </c>
      <c r="C116" s="62">
        <v>100</v>
      </c>
      <c r="D116" s="65">
        <v>0</v>
      </c>
      <c r="E116" s="67">
        <f>D116*C116</f>
        <v>0</v>
      </c>
      <c r="F116" s="7" t="s">
        <v>64</v>
      </c>
    </row>
    <row r="117" spans="1:6" ht="15.75" x14ac:dyDescent="0.25">
      <c r="A117" s="60" t="s">
        <v>53</v>
      </c>
      <c r="B117" s="102" t="s">
        <v>5</v>
      </c>
      <c r="C117" s="62">
        <v>350</v>
      </c>
      <c r="D117" s="65">
        <v>0</v>
      </c>
      <c r="E117" s="67">
        <f>D117*C117</f>
        <v>0</v>
      </c>
      <c r="F117" s="7" t="s">
        <v>60</v>
      </c>
    </row>
    <row r="118" spans="1:6" ht="15.75" x14ac:dyDescent="0.25">
      <c r="A118" s="60"/>
      <c r="B118" s="102"/>
      <c r="C118" s="62"/>
      <c r="D118" s="65"/>
      <c r="E118" s="103"/>
      <c r="F118" s="7"/>
    </row>
    <row r="119" spans="1:6" ht="15.75" x14ac:dyDescent="0.25">
      <c r="A119" s="60" t="s">
        <v>77</v>
      </c>
      <c r="B119" s="7" t="s">
        <v>6</v>
      </c>
      <c r="C119" s="47">
        <v>100</v>
      </c>
      <c r="D119" s="64">
        <v>0</v>
      </c>
      <c r="E119" s="67">
        <f>D119*C119</f>
        <v>0</v>
      </c>
      <c r="F119" s="125" t="s">
        <v>112</v>
      </c>
    </row>
    <row r="120" spans="1:6" ht="15.75" x14ac:dyDescent="0.25">
      <c r="A120" s="59" t="s">
        <v>108</v>
      </c>
      <c r="B120" s="7" t="s">
        <v>6</v>
      </c>
      <c r="C120" s="47">
        <v>250</v>
      </c>
      <c r="D120" s="64">
        <v>0</v>
      </c>
      <c r="E120" s="67">
        <f>D120*C120</f>
        <v>0</v>
      </c>
      <c r="F120" s="125" t="s">
        <v>112</v>
      </c>
    </row>
    <row r="121" spans="1:6" ht="15.75" x14ac:dyDescent="0.25">
      <c r="A121" s="59" t="s">
        <v>109</v>
      </c>
      <c r="B121" s="7" t="s">
        <v>6</v>
      </c>
      <c r="C121" s="47">
        <v>250</v>
      </c>
      <c r="D121" s="64">
        <v>0</v>
      </c>
      <c r="E121" s="67">
        <f>D121*C121</f>
        <v>0</v>
      </c>
      <c r="F121" s="125" t="s">
        <v>112</v>
      </c>
    </row>
    <row r="122" spans="1:6" ht="16.5" thickBot="1" x14ac:dyDescent="0.3">
      <c r="A122" s="6" t="s">
        <v>110</v>
      </c>
      <c r="B122" s="61" t="s">
        <v>6</v>
      </c>
      <c r="C122" s="72">
        <v>350</v>
      </c>
      <c r="D122" s="66">
        <v>0</v>
      </c>
      <c r="E122" s="74">
        <f>D122*C122</f>
        <v>0</v>
      </c>
      <c r="F122" s="124" t="s">
        <v>111</v>
      </c>
    </row>
    <row r="123" spans="1:6" ht="18.75" thickBot="1" x14ac:dyDescent="0.3">
      <c r="D123" s="73" t="s">
        <v>58</v>
      </c>
      <c r="E123" s="73">
        <f>SUM(E102:E122)</f>
        <v>0</v>
      </c>
    </row>
    <row r="124" spans="1:6" ht="15.75" thickBot="1" x14ac:dyDescent="0.3">
      <c r="A124" s="109" t="s">
        <v>83</v>
      </c>
    </row>
    <row r="125" spans="1:6" ht="15.75" thickBot="1" x14ac:dyDescent="0.3"/>
    <row r="126" spans="1:6" ht="21" thickBot="1" x14ac:dyDescent="0.3">
      <c r="A126" s="154" t="s">
        <v>72</v>
      </c>
      <c r="B126" s="155"/>
      <c r="C126" s="155"/>
      <c r="D126" s="155"/>
      <c r="E126" s="155"/>
      <c r="F126" s="156"/>
    </row>
    <row r="127" spans="1:6" ht="18.75" thickBot="1" x14ac:dyDescent="0.3">
      <c r="A127" s="58" t="s">
        <v>7</v>
      </c>
      <c r="B127" s="1" t="s">
        <v>0</v>
      </c>
      <c r="C127" s="75" t="s">
        <v>34</v>
      </c>
      <c r="D127" s="2" t="s">
        <v>1</v>
      </c>
      <c r="E127" s="76" t="s">
        <v>2</v>
      </c>
      <c r="F127" s="1" t="s">
        <v>3</v>
      </c>
    </row>
    <row r="128" spans="1:6" ht="15.75" x14ac:dyDescent="0.25">
      <c r="A128" s="70" t="s">
        <v>35</v>
      </c>
      <c r="B128" s="4" t="s">
        <v>4</v>
      </c>
      <c r="C128" s="46">
        <v>15</v>
      </c>
      <c r="D128" s="63">
        <v>0</v>
      </c>
      <c r="E128" s="71">
        <f t="shared" ref="E128:E135" si="2">D128*C128</f>
        <v>0</v>
      </c>
      <c r="F128" s="4" t="s">
        <v>66</v>
      </c>
    </row>
    <row r="129" spans="1:6" ht="15.75" x14ac:dyDescent="0.25">
      <c r="A129" s="59" t="s">
        <v>84</v>
      </c>
      <c r="B129" s="7" t="s">
        <v>4</v>
      </c>
      <c r="C129" s="47">
        <v>20</v>
      </c>
      <c r="D129" s="64">
        <v>0</v>
      </c>
      <c r="E129" s="67">
        <f t="shared" si="2"/>
        <v>0</v>
      </c>
      <c r="F129" s="7" t="s">
        <v>66</v>
      </c>
    </row>
    <row r="130" spans="1:6" ht="15.75" x14ac:dyDescent="0.25">
      <c r="A130" s="59" t="s">
        <v>57</v>
      </c>
      <c r="B130" s="7" t="s">
        <v>6</v>
      </c>
      <c r="C130" s="47">
        <v>120</v>
      </c>
      <c r="D130" s="64">
        <v>0</v>
      </c>
      <c r="E130" s="67">
        <f t="shared" si="2"/>
        <v>0</v>
      </c>
      <c r="F130" s="7" t="s">
        <v>66</v>
      </c>
    </row>
    <row r="131" spans="1:6" ht="15.75" x14ac:dyDescent="0.25">
      <c r="A131" s="59" t="s">
        <v>87</v>
      </c>
      <c r="B131" s="7" t="s">
        <v>5</v>
      </c>
      <c r="C131" s="47">
        <v>140</v>
      </c>
      <c r="D131" s="64">
        <v>0</v>
      </c>
      <c r="E131" s="67">
        <f>D131*C131</f>
        <v>0</v>
      </c>
      <c r="F131" s="7" t="s">
        <v>66</v>
      </c>
    </row>
    <row r="132" spans="1:6" ht="15.75" x14ac:dyDescent="0.25">
      <c r="A132" s="59" t="s">
        <v>79</v>
      </c>
      <c r="B132" s="7" t="s">
        <v>4</v>
      </c>
      <c r="C132" s="47">
        <v>10</v>
      </c>
      <c r="D132" s="64">
        <v>0</v>
      </c>
      <c r="E132" s="67">
        <f>D132*C132</f>
        <v>0</v>
      </c>
      <c r="F132" s="7" t="s">
        <v>66</v>
      </c>
    </row>
    <row r="133" spans="1:6" ht="15.75" x14ac:dyDescent="0.25">
      <c r="A133" s="59" t="s">
        <v>104</v>
      </c>
      <c r="B133" s="7" t="s">
        <v>9</v>
      </c>
      <c r="C133" s="47">
        <v>20</v>
      </c>
      <c r="D133" s="64">
        <v>0</v>
      </c>
      <c r="E133" s="67">
        <f>D133*C133</f>
        <v>0</v>
      </c>
      <c r="F133" s="7" t="s">
        <v>66</v>
      </c>
    </row>
    <row r="134" spans="1:6" ht="15.75" x14ac:dyDescent="0.25">
      <c r="A134" s="59" t="s">
        <v>55</v>
      </c>
      <c r="B134" s="7" t="s">
        <v>6</v>
      </c>
      <c r="C134" s="47">
        <v>350</v>
      </c>
      <c r="D134" s="64">
        <v>0</v>
      </c>
      <c r="E134" s="67">
        <f t="shared" si="2"/>
        <v>0</v>
      </c>
      <c r="F134" s="7" t="s">
        <v>66</v>
      </c>
    </row>
    <row r="135" spans="1:6" ht="15.75" x14ac:dyDescent="0.25">
      <c r="A135" s="60" t="s">
        <v>103</v>
      </c>
      <c r="B135" s="102" t="s">
        <v>8</v>
      </c>
      <c r="C135" s="62">
        <v>1</v>
      </c>
      <c r="D135" s="65">
        <v>0</v>
      </c>
      <c r="E135" s="67">
        <f t="shared" si="2"/>
        <v>0</v>
      </c>
      <c r="F135" s="7" t="s">
        <v>66</v>
      </c>
    </row>
    <row r="136" spans="1:6" ht="15.75" x14ac:dyDescent="0.25">
      <c r="A136" s="60" t="s">
        <v>105</v>
      </c>
      <c r="B136" s="102" t="s">
        <v>8</v>
      </c>
      <c r="C136" s="62">
        <v>1</v>
      </c>
      <c r="D136" s="65" t="s">
        <v>106</v>
      </c>
      <c r="E136" s="67" t="s">
        <v>106</v>
      </c>
      <c r="F136" s="7" t="s">
        <v>66</v>
      </c>
    </row>
    <row r="137" spans="1:6" ht="15.75" x14ac:dyDescent="0.25">
      <c r="A137" s="60" t="s">
        <v>53</v>
      </c>
      <c r="B137" s="102" t="s">
        <v>5</v>
      </c>
      <c r="C137" s="62">
        <v>200</v>
      </c>
      <c r="D137" s="65">
        <v>0</v>
      </c>
      <c r="E137" s="67">
        <f>D137*C137</f>
        <v>0</v>
      </c>
      <c r="F137" s="7" t="s">
        <v>60</v>
      </c>
    </row>
    <row r="138" spans="1:6" ht="15.75" x14ac:dyDescent="0.25">
      <c r="A138" s="60" t="s">
        <v>85</v>
      </c>
      <c r="B138" s="102" t="s">
        <v>6</v>
      </c>
      <c r="C138" s="62">
        <v>300</v>
      </c>
      <c r="D138" s="65">
        <v>0</v>
      </c>
      <c r="E138" s="67">
        <f>D138*C138</f>
        <v>0</v>
      </c>
      <c r="F138" s="7" t="s">
        <v>60</v>
      </c>
    </row>
    <row r="139" spans="1:6" ht="16.5" thickBot="1" x14ac:dyDescent="0.3">
      <c r="A139" s="89" t="s">
        <v>54</v>
      </c>
      <c r="B139" s="8" t="s">
        <v>9</v>
      </c>
      <c r="C139" s="48">
        <v>150</v>
      </c>
      <c r="D139" s="90">
        <v>0</v>
      </c>
      <c r="E139" s="74">
        <f>D139*C139</f>
        <v>0</v>
      </c>
      <c r="F139" s="8" t="s">
        <v>62</v>
      </c>
    </row>
    <row r="140" spans="1:6" ht="18.75" thickBot="1" x14ac:dyDescent="0.3">
      <c r="A140" s="19"/>
      <c r="D140" s="73" t="s">
        <v>58</v>
      </c>
      <c r="E140" s="73">
        <f>SUM(E128:E139)</f>
        <v>0</v>
      </c>
    </row>
    <row r="141" spans="1:6" ht="18.75" thickBot="1" x14ac:dyDescent="0.3">
      <c r="A141" s="123" t="s">
        <v>107</v>
      </c>
      <c r="D141" s="78"/>
      <c r="E141" s="78"/>
    </row>
    <row r="142" spans="1:6" ht="15.75" thickBot="1" x14ac:dyDescent="0.3"/>
    <row r="143" spans="1:6" ht="21" thickBot="1" x14ac:dyDescent="0.3">
      <c r="A143" s="154" t="s">
        <v>119</v>
      </c>
      <c r="B143" s="155"/>
      <c r="C143" s="155"/>
      <c r="D143" s="155"/>
      <c r="E143" s="155"/>
      <c r="F143" s="156"/>
    </row>
    <row r="144" spans="1:6" ht="18.75" thickBot="1" x14ac:dyDescent="0.3">
      <c r="A144" s="58" t="s">
        <v>7</v>
      </c>
      <c r="B144" s="1" t="s">
        <v>0</v>
      </c>
      <c r="C144" s="75" t="s">
        <v>34</v>
      </c>
      <c r="D144" s="2" t="s">
        <v>1</v>
      </c>
      <c r="E144" s="76" t="s">
        <v>2</v>
      </c>
      <c r="F144" s="1" t="s">
        <v>3</v>
      </c>
    </row>
    <row r="145" spans="1:6" ht="15.75" x14ac:dyDescent="0.25">
      <c r="A145" s="70" t="s">
        <v>35</v>
      </c>
      <c r="B145" s="4" t="s">
        <v>4</v>
      </c>
      <c r="C145" s="46">
        <v>3</v>
      </c>
      <c r="D145" s="63">
        <v>0</v>
      </c>
      <c r="E145" s="71">
        <f t="shared" ref="E145:E150" si="3">D145*C145</f>
        <v>0</v>
      </c>
      <c r="F145" s="4" t="s">
        <v>66</v>
      </c>
    </row>
    <row r="146" spans="1:6" ht="15.75" x14ac:dyDescent="0.25">
      <c r="A146" s="59" t="s">
        <v>84</v>
      </c>
      <c r="B146" s="7" t="s">
        <v>4</v>
      </c>
      <c r="C146" s="47">
        <v>3</v>
      </c>
      <c r="D146" s="64">
        <v>0</v>
      </c>
      <c r="E146" s="67">
        <f t="shared" si="3"/>
        <v>0</v>
      </c>
      <c r="F146" s="7" t="s">
        <v>66</v>
      </c>
    </row>
    <row r="147" spans="1:6" ht="15.75" x14ac:dyDescent="0.25">
      <c r="A147" s="59" t="s">
        <v>57</v>
      </c>
      <c r="B147" s="7" t="s">
        <v>6</v>
      </c>
      <c r="C147" s="47">
        <v>80</v>
      </c>
      <c r="D147" s="64">
        <v>0</v>
      </c>
      <c r="E147" s="67">
        <f t="shared" si="3"/>
        <v>0</v>
      </c>
      <c r="F147" s="7" t="s">
        <v>66</v>
      </c>
    </row>
    <row r="148" spans="1:6" ht="15.75" x14ac:dyDescent="0.25">
      <c r="A148" s="59" t="s">
        <v>87</v>
      </c>
      <c r="B148" s="7" t="s">
        <v>5</v>
      </c>
      <c r="C148" s="47">
        <v>100</v>
      </c>
      <c r="D148" s="64">
        <v>0</v>
      </c>
      <c r="E148" s="67">
        <f t="shared" si="3"/>
        <v>0</v>
      </c>
      <c r="F148" s="7" t="s">
        <v>66</v>
      </c>
    </row>
    <row r="149" spans="1:6" ht="15.75" x14ac:dyDescent="0.25">
      <c r="A149" s="60" t="s">
        <v>53</v>
      </c>
      <c r="B149" s="102" t="s">
        <v>5</v>
      </c>
      <c r="C149" s="62">
        <v>200</v>
      </c>
      <c r="D149" s="65">
        <v>0</v>
      </c>
      <c r="E149" s="67">
        <f t="shared" si="3"/>
        <v>0</v>
      </c>
      <c r="F149" s="7" t="s">
        <v>60</v>
      </c>
    </row>
    <row r="150" spans="1:6" ht="16.5" thickBot="1" x14ac:dyDescent="0.3">
      <c r="A150" s="89" t="s">
        <v>85</v>
      </c>
      <c r="B150" s="8" t="s">
        <v>6</v>
      </c>
      <c r="C150" s="48">
        <v>250</v>
      </c>
      <c r="D150" s="90">
        <v>0</v>
      </c>
      <c r="E150" s="74">
        <f t="shared" si="3"/>
        <v>0</v>
      </c>
      <c r="F150" s="8" t="s">
        <v>60</v>
      </c>
    </row>
    <row r="151" spans="1:6" ht="18.75" thickBot="1" x14ac:dyDescent="0.3">
      <c r="A151" s="19"/>
      <c r="D151" s="73" t="s">
        <v>58</v>
      </c>
      <c r="E151" s="73">
        <f>SUM(E145:E150)</f>
        <v>0</v>
      </c>
    </row>
    <row r="152" spans="1:6" ht="16.5" thickBot="1" x14ac:dyDescent="0.3">
      <c r="A152" s="123" t="s">
        <v>120</v>
      </c>
    </row>
    <row r="153" spans="1:6" ht="15.75" thickBot="1" x14ac:dyDescent="0.3"/>
    <row r="154" spans="1:6" ht="21" thickBot="1" x14ac:dyDescent="0.3">
      <c r="A154" s="154" t="s">
        <v>113</v>
      </c>
      <c r="B154" s="155"/>
      <c r="C154" s="155"/>
      <c r="D154" s="155"/>
      <c r="E154" s="155"/>
      <c r="F154" s="156"/>
    </row>
    <row r="155" spans="1:6" ht="18.75" thickBot="1" x14ac:dyDescent="0.3">
      <c r="A155" s="105" t="s">
        <v>7</v>
      </c>
      <c r="B155" s="104" t="s">
        <v>0</v>
      </c>
      <c r="C155" s="106" t="s">
        <v>34</v>
      </c>
      <c r="D155" s="17" t="s">
        <v>1</v>
      </c>
      <c r="E155" s="107" t="s">
        <v>2</v>
      </c>
      <c r="F155" s="104" t="s">
        <v>3</v>
      </c>
    </row>
    <row r="156" spans="1:6" ht="15.75" x14ac:dyDescent="0.25">
      <c r="A156" s="70" t="s">
        <v>35</v>
      </c>
      <c r="B156" s="4" t="s">
        <v>4</v>
      </c>
      <c r="C156" s="131">
        <v>287</v>
      </c>
      <c r="D156" s="63">
        <v>0</v>
      </c>
      <c r="E156" s="71">
        <f t="shared" ref="E156:E163" si="4">D156*C156</f>
        <v>0</v>
      </c>
      <c r="F156" s="4" t="s">
        <v>66</v>
      </c>
    </row>
    <row r="157" spans="1:6" ht="15.75" x14ac:dyDescent="0.25">
      <c r="A157" s="126" t="s">
        <v>134</v>
      </c>
      <c r="B157" s="127" t="s">
        <v>4</v>
      </c>
      <c r="C157" s="132">
        <v>232</v>
      </c>
      <c r="D157" s="128">
        <v>0</v>
      </c>
      <c r="E157" s="129">
        <f t="shared" si="4"/>
        <v>0</v>
      </c>
      <c r="F157" s="127" t="s">
        <v>66</v>
      </c>
    </row>
    <row r="158" spans="1:6" ht="15.75" x14ac:dyDescent="0.25">
      <c r="A158" s="59" t="s">
        <v>114</v>
      </c>
      <c r="B158" s="7" t="s">
        <v>4</v>
      </c>
      <c r="C158" s="45">
        <v>325</v>
      </c>
      <c r="D158" s="64">
        <v>0</v>
      </c>
      <c r="E158" s="67">
        <f t="shared" si="4"/>
        <v>0</v>
      </c>
      <c r="F158" s="7" t="s">
        <v>66</v>
      </c>
    </row>
    <row r="159" spans="1:6" ht="15.75" x14ac:dyDescent="0.25">
      <c r="A159" s="59" t="s">
        <v>88</v>
      </c>
      <c r="B159" s="7" t="s">
        <v>6</v>
      </c>
      <c r="C159" s="45">
        <v>650</v>
      </c>
      <c r="D159" s="64">
        <v>0</v>
      </c>
      <c r="E159" s="67">
        <f t="shared" si="4"/>
        <v>0</v>
      </c>
      <c r="F159" s="7" t="s">
        <v>66</v>
      </c>
    </row>
    <row r="160" spans="1:6" ht="15.75" x14ac:dyDescent="0.25">
      <c r="A160" s="59" t="s">
        <v>79</v>
      </c>
      <c r="B160" s="7" t="s">
        <v>6</v>
      </c>
      <c r="C160" s="45">
        <v>180</v>
      </c>
      <c r="D160" s="64">
        <v>0</v>
      </c>
      <c r="E160" s="67">
        <f t="shared" si="4"/>
        <v>0</v>
      </c>
      <c r="F160" s="7" t="s">
        <v>66</v>
      </c>
    </row>
    <row r="161" spans="1:6" ht="15.75" x14ac:dyDescent="0.25">
      <c r="A161" s="59" t="s">
        <v>135</v>
      </c>
      <c r="B161" s="7" t="s">
        <v>9</v>
      </c>
      <c r="C161" s="45">
        <v>45</v>
      </c>
      <c r="D161" s="64">
        <v>0</v>
      </c>
      <c r="E161" s="67">
        <f t="shared" si="4"/>
        <v>0</v>
      </c>
      <c r="F161" s="7" t="s">
        <v>66</v>
      </c>
    </row>
    <row r="162" spans="1:6" ht="15.75" x14ac:dyDescent="0.25">
      <c r="A162" s="59" t="s">
        <v>136</v>
      </c>
      <c r="B162" s="7" t="s">
        <v>5</v>
      </c>
      <c r="C162" s="45">
        <v>100</v>
      </c>
      <c r="D162" s="64">
        <v>0</v>
      </c>
      <c r="E162" s="67">
        <f t="shared" ref="E162" si="5">D162*C162</f>
        <v>0</v>
      </c>
      <c r="F162" s="7" t="s">
        <v>66</v>
      </c>
    </row>
    <row r="163" spans="1:6" ht="15.75" x14ac:dyDescent="0.25">
      <c r="A163" s="59" t="s">
        <v>55</v>
      </c>
      <c r="B163" s="7" t="s">
        <v>6</v>
      </c>
      <c r="C163" s="45">
        <v>2200</v>
      </c>
      <c r="D163" s="64">
        <v>0</v>
      </c>
      <c r="E163" s="67">
        <f t="shared" si="4"/>
        <v>0</v>
      </c>
      <c r="F163" s="7" t="s">
        <v>66</v>
      </c>
    </row>
    <row r="164" spans="1:6" ht="15.75" x14ac:dyDescent="0.25">
      <c r="A164" s="59"/>
      <c r="B164" s="7"/>
      <c r="C164" s="45"/>
      <c r="D164" s="64"/>
      <c r="E164" s="67"/>
      <c r="F164" s="7"/>
    </row>
    <row r="165" spans="1:6" ht="15.75" x14ac:dyDescent="0.25">
      <c r="A165" s="59" t="s">
        <v>39</v>
      </c>
      <c r="B165" s="7" t="s">
        <v>6</v>
      </c>
      <c r="C165" s="45">
        <v>4200</v>
      </c>
      <c r="D165" s="64">
        <v>0</v>
      </c>
      <c r="E165" s="67">
        <f>D165*C165</f>
        <v>0</v>
      </c>
      <c r="F165" s="7" t="s">
        <v>66</v>
      </c>
    </row>
    <row r="166" spans="1:6" ht="15.75" x14ac:dyDescent="0.25">
      <c r="A166" s="59" t="s">
        <v>38</v>
      </c>
      <c r="B166" s="7" t="s">
        <v>6</v>
      </c>
      <c r="C166" s="45">
        <v>5865</v>
      </c>
      <c r="D166" s="64">
        <v>0</v>
      </c>
      <c r="E166" s="67">
        <f>D166*C166</f>
        <v>0</v>
      </c>
      <c r="F166" s="7" t="s">
        <v>66</v>
      </c>
    </row>
    <row r="167" spans="1:6" ht="15.75" x14ac:dyDescent="0.25">
      <c r="A167" s="59" t="s">
        <v>115</v>
      </c>
      <c r="B167" s="7" t="s">
        <v>6</v>
      </c>
      <c r="C167" s="45">
        <v>3250</v>
      </c>
      <c r="D167" s="64">
        <v>0</v>
      </c>
      <c r="E167" s="67">
        <f>D167*C167</f>
        <v>0</v>
      </c>
      <c r="F167" s="7" t="s">
        <v>66</v>
      </c>
    </row>
    <row r="168" spans="1:6" ht="15.75" x14ac:dyDescent="0.25">
      <c r="A168" s="59" t="s">
        <v>41</v>
      </c>
      <c r="B168" s="7" t="s">
        <v>5</v>
      </c>
      <c r="C168" s="45">
        <v>1200</v>
      </c>
      <c r="D168" s="64">
        <v>0</v>
      </c>
      <c r="E168" s="67">
        <f>D168*C168</f>
        <v>0</v>
      </c>
      <c r="F168" s="7" t="s">
        <v>66</v>
      </c>
    </row>
    <row r="169" spans="1:6" ht="15.75" x14ac:dyDescent="0.25">
      <c r="A169" s="59" t="s">
        <v>137</v>
      </c>
      <c r="B169" s="7" t="s">
        <v>5</v>
      </c>
      <c r="C169" s="45">
        <v>2000</v>
      </c>
      <c r="D169" s="64">
        <v>0</v>
      </c>
      <c r="E169" s="67">
        <f>D169*C169</f>
        <v>0</v>
      </c>
      <c r="F169" s="7" t="s">
        <v>66</v>
      </c>
    </row>
    <row r="170" spans="1:6" ht="15.75" x14ac:dyDescent="0.25">
      <c r="A170" s="59"/>
      <c r="B170" s="7"/>
      <c r="C170" s="47"/>
      <c r="D170" s="64"/>
      <c r="E170" s="67"/>
      <c r="F170" s="69"/>
    </row>
    <row r="171" spans="1:6" ht="15.75" x14ac:dyDescent="0.25">
      <c r="A171" s="59" t="s">
        <v>116</v>
      </c>
      <c r="B171" s="7" t="s">
        <v>5</v>
      </c>
      <c r="C171" s="47">
        <v>100</v>
      </c>
      <c r="D171" s="64">
        <v>0</v>
      </c>
      <c r="E171" s="67">
        <f>D171*C171</f>
        <v>0</v>
      </c>
      <c r="F171" s="7" t="s">
        <v>60</v>
      </c>
    </row>
    <row r="172" spans="1:6" ht="15.75" x14ac:dyDescent="0.25">
      <c r="A172" s="59" t="s">
        <v>117</v>
      </c>
      <c r="B172" s="7" t="s">
        <v>9</v>
      </c>
      <c r="C172" s="47">
        <v>50</v>
      </c>
      <c r="D172" s="64">
        <v>0</v>
      </c>
      <c r="E172" s="67">
        <f>D172*C172</f>
        <v>0</v>
      </c>
      <c r="F172" s="7" t="s">
        <v>118</v>
      </c>
    </row>
    <row r="173" spans="1:6" ht="15.75" x14ac:dyDescent="0.25">
      <c r="A173" s="59" t="s">
        <v>130</v>
      </c>
      <c r="B173" s="7" t="s">
        <v>8</v>
      </c>
      <c r="C173" s="47">
        <v>1</v>
      </c>
      <c r="D173" s="64">
        <v>0</v>
      </c>
      <c r="E173" s="67">
        <f>D173*C173</f>
        <v>0</v>
      </c>
      <c r="F173" s="7" t="s">
        <v>131</v>
      </c>
    </row>
    <row r="174" spans="1:6" ht="15.75" x14ac:dyDescent="0.25">
      <c r="A174" s="59" t="s">
        <v>129</v>
      </c>
      <c r="B174" s="7" t="s">
        <v>5</v>
      </c>
      <c r="C174" s="47">
        <v>400</v>
      </c>
      <c r="D174" s="64">
        <v>0</v>
      </c>
      <c r="E174" s="67">
        <f>D174*C174</f>
        <v>0</v>
      </c>
      <c r="F174" s="7" t="s">
        <v>132</v>
      </c>
    </row>
    <row r="175" spans="1:6" ht="15.75" x14ac:dyDescent="0.25">
      <c r="A175" s="59"/>
      <c r="B175" s="7"/>
      <c r="C175" s="47"/>
      <c r="D175" s="64"/>
      <c r="E175" s="67"/>
      <c r="F175" s="7"/>
    </row>
    <row r="176" spans="1:6" ht="15.75" x14ac:dyDescent="0.25">
      <c r="A176" s="59" t="s">
        <v>63</v>
      </c>
      <c r="B176" s="7" t="s">
        <v>9</v>
      </c>
      <c r="C176" s="47">
        <v>75</v>
      </c>
      <c r="D176" s="64">
        <v>0</v>
      </c>
      <c r="E176" s="67">
        <f>D176*C176</f>
        <v>0</v>
      </c>
      <c r="F176" s="7" t="s">
        <v>60</v>
      </c>
    </row>
    <row r="177" spans="1:6" ht="15.75" x14ac:dyDescent="0.25">
      <c r="A177" s="60" t="s">
        <v>19</v>
      </c>
      <c r="B177" s="102" t="s">
        <v>5</v>
      </c>
      <c r="C177" s="62">
        <v>150</v>
      </c>
      <c r="D177" s="65">
        <v>0</v>
      </c>
      <c r="E177" s="67">
        <f>D177*C177</f>
        <v>0</v>
      </c>
      <c r="F177" s="7" t="s">
        <v>64</v>
      </c>
    </row>
    <row r="178" spans="1:6" ht="15.75" x14ac:dyDescent="0.25">
      <c r="A178" s="60"/>
      <c r="B178" s="102"/>
      <c r="C178" s="62"/>
      <c r="D178" s="65"/>
      <c r="E178" s="103"/>
      <c r="F178" s="69"/>
    </row>
    <row r="179" spans="1:6" ht="15.75" x14ac:dyDescent="0.25">
      <c r="A179" s="60" t="s">
        <v>77</v>
      </c>
      <c r="B179" s="7" t="s">
        <v>6</v>
      </c>
      <c r="C179" s="47">
        <v>5000</v>
      </c>
      <c r="D179" s="64">
        <v>0</v>
      </c>
      <c r="E179" s="67">
        <f t="shared" ref="E179:E184" si="6">D179*C179</f>
        <v>0</v>
      </c>
      <c r="F179" s="125" t="s">
        <v>128</v>
      </c>
    </row>
    <row r="180" spans="1:6" ht="15.75" x14ac:dyDescent="0.25">
      <c r="A180" s="59" t="s">
        <v>122</v>
      </c>
      <c r="B180" s="7" t="s">
        <v>6</v>
      </c>
      <c r="C180" s="47">
        <v>50000</v>
      </c>
      <c r="D180" s="64">
        <v>0</v>
      </c>
      <c r="E180" s="67">
        <f t="shared" si="6"/>
        <v>0</v>
      </c>
      <c r="F180" s="7" t="s">
        <v>124</v>
      </c>
    </row>
    <row r="181" spans="1:6" ht="15.75" x14ac:dyDescent="0.25">
      <c r="A181" s="59" t="s">
        <v>123</v>
      </c>
      <c r="B181" s="7" t="s">
        <v>6</v>
      </c>
      <c r="C181" s="47">
        <v>42000</v>
      </c>
      <c r="D181" s="64">
        <v>0</v>
      </c>
      <c r="E181" s="67">
        <f t="shared" si="6"/>
        <v>0</v>
      </c>
      <c r="F181" s="7" t="s">
        <v>124</v>
      </c>
    </row>
    <row r="182" spans="1:6" ht="15.75" x14ac:dyDescent="0.25">
      <c r="A182" s="59" t="s">
        <v>125</v>
      </c>
      <c r="B182" s="7" t="s">
        <v>6</v>
      </c>
      <c r="C182" s="47">
        <v>52000</v>
      </c>
      <c r="D182" s="64">
        <v>0</v>
      </c>
      <c r="E182" s="67">
        <f t="shared" si="6"/>
        <v>0</v>
      </c>
      <c r="F182" s="7" t="s">
        <v>124</v>
      </c>
    </row>
    <row r="183" spans="1:6" ht="15.75" x14ac:dyDescent="0.25">
      <c r="A183" s="59" t="s">
        <v>126</v>
      </c>
      <c r="B183" s="7" t="s">
        <v>6</v>
      </c>
      <c r="C183" s="47">
        <v>45000</v>
      </c>
      <c r="D183" s="64">
        <v>0</v>
      </c>
      <c r="E183" s="67">
        <f t="shared" si="6"/>
        <v>0</v>
      </c>
      <c r="F183" s="7" t="s">
        <v>124</v>
      </c>
    </row>
    <row r="184" spans="1:6" ht="16.5" thickBot="1" x14ac:dyDescent="0.3">
      <c r="A184" s="130" t="s">
        <v>53</v>
      </c>
      <c r="B184" s="61" t="s">
        <v>14</v>
      </c>
      <c r="C184" s="72">
        <v>3500</v>
      </c>
      <c r="D184" s="66">
        <v>0</v>
      </c>
      <c r="E184" s="74">
        <f t="shared" si="6"/>
        <v>0</v>
      </c>
      <c r="F184" s="8" t="s">
        <v>124</v>
      </c>
    </row>
    <row r="185" spans="1:6" ht="18.75" thickBot="1" x14ac:dyDescent="0.3">
      <c r="A185" s="19"/>
      <c r="D185" s="73" t="s">
        <v>58</v>
      </c>
      <c r="E185" s="73">
        <f>SUM(E156:E184)</f>
        <v>0</v>
      </c>
    </row>
    <row r="186" spans="1:6" ht="16.5" thickBot="1" x14ac:dyDescent="0.3">
      <c r="A186" s="123" t="s">
        <v>121</v>
      </c>
    </row>
    <row r="187" spans="1:6" ht="16.5" thickBot="1" x14ac:dyDescent="0.3">
      <c r="A187" s="123" t="s">
        <v>127</v>
      </c>
    </row>
    <row r="188" spans="1:6" ht="15.75" thickBot="1" x14ac:dyDescent="0.3"/>
    <row r="189" spans="1:6" ht="21" customHeight="1" thickBot="1" x14ac:dyDescent="0.3">
      <c r="A189" s="154" t="s">
        <v>12</v>
      </c>
      <c r="B189" s="155"/>
      <c r="C189" s="155"/>
      <c r="D189" s="155"/>
      <c r="E189" s="155"/>
      <c r="F189" s="156"/>
    </row>
    <row r="190" spans="1:6" ht="18.75" thickBot="1" x14ac:dyDescent="0.3">
      <c r="A190" s="58" t="s">
        <v>7</v>
      </c>
      <c r="B190" s="1" t="s">
        <v>0</v>
      </c>
      <c r="C190" s="75" t="s">
        <v>34</v>
      </c>
      <c r="D190" s="2" t="s">
        <v>1</v>
      </c>
      <c r="E190" s="76" t="s">
        <v>2</v>
      </c>
      <c r="F190" s="1" t="s">
        <v>3</v>
      </c>
    </row>
    <row r="191" spans="1:6" ht="17.25" customHeight="1" x14ac:dyDescent="0.25">
      <c r="A191" s="92" t="s">
        <v>31</v>
      </c>
      <c r="B191" s="12" t="s">
        <v>8</v>
      </c>
      <c r="C191" s="46">
        <v>1</v>
      </c>
      <c r="D191" s="97">
        <v>0</v>
      </c>
      <c r="E191" s="86">
        <f>D191*C191</f>
        <v>0</v>
      </c>
      <c r="F191" s="12" t="s">
        <v>101</v>
      </c>
    </row>
    <row r="192" spans="1:6" ht="17.25" customHeight="1" x14ac:dyDescent="0.25">
      <c r="A192" s="93" t="s">
        <v>65</v>
      </c>
      <c r="B192" s="84"/>
      <c r="C192" s="88"/>
      <c r="D192" s="98"/>
      <c r="E192" s="56"/>
      <c r="F192" s="84"/>
    </row>
    <row r="193" spans="1:6" ht="17.25" customHeight="1" x14ac:dyDescent="0.25">
      <c r="A193" s="82" t="s">
        <v>76</v>
      </c>
      <c r="B193" s="13" t="s">
        <v>8</v>
      </c>
      <c r="C193" s="47">
        <v>1</v>
      </c>
      <c r="D193" s="99">
        <v>0</v>
      </c>
      <c r="E193" s="57">
        <f>D193*C193</f>
        <v>0</v>
      </c>
      <c r="F193" s="13" t="s">
        <v>102</v>
      </c>
    </row>
    <row r="194" spans="1:6" ht="17.25" customHeight="1" x14ac:dyDescent="0.25">
      <c r="A194" s="83" t="s">
        <v>52</v>
      </c>
      <c r="B194" s="13"/>
      <c r="C194" s="47"/>
      <c r="D194" s="99"/>
      <c r="E194" s="57"/>
      <c r="F194" s="13"/>
    </row>
    <row r="195" spans="1:6" ht="17.25" customHeight="1" x14ac:dyDescent="0.25">
      <c r="A195" s="94" t="s">
        <v>99</v>
      </c>
      <c r="B195" s="49" t="s">
        <v>8</v>
      </c>
      <c r="C195" s="45">
        <v>1</v>
      </c>
      <c r="D195" s="100" t="s">
        <v>100</v>
      </c>
      <c r="E195" s="57" t="s">
        <v>100</v>
      </c>
      <c r="F195" s="49" t="s">
        <v>46</v>
      </c>
    </row>
    <row r="196" spans="1:6" ht="17.25" customHeight="1" x14ac:dyDescent="0.25">
      <c r="A196" s="95" t="s">
        <v>17</v>
      </c>
      <c r="B196" s="13" t="s">
        <v>8</v>
      </c>
      <c r="C196" s="47">
        <v>1</v>
      </c>
      <c r="D196" s="99">
        <v>0</v>
      </c>
      <c r="E196" s="57">
        <f>D196*C196</f>
        <v>0</v>
      </c>
      <c r="F196" s="13"/>
    </row>
    <row r="197" spans="1:6" ht="17.25" customHeight="1" x14ac:dyDescent="0.25">
      <c r="A197" s="94" t="s">
        <v>47</v>
      </c>
      <c r="B197" s="13" t="s">
        <v>8</v>
      </c>
      <c r="C197" s="47">
        <v>1</v>
      </c>
      <c r="D197" s="99">
        <v>0</v>
      </c>
      <c r="E197" s="57">
        <f>D197*C197</f>
        <v>0</v>
      </c>
      <c r="F197" s="49" t="s">
        <v>48</v>
      </c>
    </row>
    <row r="198" spans="1:6" ht="17.25" customHeight="1" x14ac:dyDescent="0.25">
      <c r="A198" s="95" t="s">
        <v>49</v>
      </c>
      <c r="B198" s="13" t="s">
        <v>50</v>
      </c>
      <c r="C198" s="47">
        <v>200</v>
      </c>
      <c r="D198" s="99">
        <v>0</v>
      </c>
      <c r="E198" s="57">
        <f>D198*C198</f>
        <v>0</v>
      </c>
      <c r="F198" s="13" t="s">
        <v>60</v>
      </c>
    </row>
    <row r="199" spans="1:6" ht="17.25" customHeight="1" x14ac:dyDescent="0.25">
      <c r="A199" s="110" t="s">
        <v>86</v>
      </c>
      <c r="B199" s="111" t="s">
        <v>50</v>
      </c>
      <c r="C199" s="62">
        <v>50</v>
      </c>
      <c r="D199" s="112">
        <v>0</v>
      </c>
      <c r="E199" s="113">
        <f>D199*C199</f>
        <v>0</v>
      </c>
      <c r="F199" s="13" t="s">
        <v>60</v>
      </c>
    </row>
    <row r="200" spans="1:6" ht="17.25" customHeight="1" thickBot="1" x14ac:dyDescent="0.3">
      <c r="A200" s="96" t="s">
        <v>51</v>
      </c>
      <c r="B200" s="14" t="s">
        <v>50</v>
      </c>
      <c r="C200" s="48">
        <v>75</v>
      </c>
      <c r="D200" s="101">
        <v>0</v>
      </c>
      <c r="E200" s="87">
        <f>D200*C200</f>
        <v>0</v>
      </c>
      <c r="F200" s="14" t="s">
        <v>60</v>
      </c>
    </row>
    <row r="201" spans="1:6" ht="21.75" customHeight="1" thickBot="1" x14ac:dyDescent="0.3">
      <c r="A201" s="77"/>
      <c r="B201" s="78"/>
      <c r="C201" s="91"/>
      <c r="D201" s="91" t="s">
        <v>11</v>
      </c>
      <c r="E201" s="73">
        <f>SUM(E191:E200)</f>
        <v>0</v>
      </c>
      <c r="F201" s="3"/>
    </row>
    <row r="202" spans="1:6" ht="17.25" customHeight="1" thickBot="1" x14ac:dyDescent="0.3">
      <c r="A202" s="144" t="s">
        <v>144</v>
      </c>
      <c r="B202" s="31"/>
      <c r="C202" s="31"/>
      <c r="D202" s="37"/>
      <c r="E202" s="79"/>
      <c r="F202" s="3"/>
    </row>
    <row r="203" spans="1:6" ht="18" customHeight="1" thickBot="1" x14ac:dyDescent="0.3">
      <c r="A203" s="80"/>
      <c r="B203" s="81"/>
      <c r="C203" s="157" t="s">
        <v>59</v>
      </c>
      <c r="D203" s="158"/>
      <c r="E203" s="85">
        <f>E201+E140+E123+E54+E31</f>
        <v>0</v>
      </c>
      <c r="F203" s="3"/>
    </row>
    <row r="204" spans="1:6" ht="17.25" customHeight="1" thickBot="1" x14ac:dyDescent="0.3">
      <c r="A204" s="19"/>
    </row>
    <row r="205" spans="1:6" ht="17.25" customHeight="1" thickBot="1" x14ac:dyDescent="0.3">
      <c r="A205" s="154" t="s">
        <v>42</v>
      </c>
      <c r="B205" s="155"/>
      <c r="C205" s="155"/>
      <c r="D205" s="155"/>
      <c r="E205" s="155"/>
      <c r="F205" s="156"/>
    </row>
    <row r="206" spans="1:6" ht="18.75" thickBot="1" x14ac:dyDescent="0.3">
      <c r="A206" s="58" t="s">
        <v>7</v>
      </c>
      <c r="B206" s="1" t="s">
        <v>0</v>
      </c>
      <c r="C206" s="75" t="s">
        <v>34</v>
      </c>
      <c r="D206" s="2" t="s">
        <v>1</v>
      </c>
      <c r="E206" s="76" t="s">
        <v>2</v>
      </c>
      <c r="F206" s="1" t="s">
        <v>3</v>
      </c>
    </row>
    <row r="207" spans="1:6" ht="17.25" customHeight="1" x14ac:dyDescent="0.25">
      <c r="A207" s="82" t="s">
        <v>43</v>
      </c>
      <c r="B207" s="12" t="s">
        <v>8</v>
      </c>
      <c r="C207" s="47">
        <v>1</v>
      </c>
      <c r="D207" s="63">
        <v>0</v>
      </c>
      <c r="E207" s="57">
        <f t="shared" ref="E207:E214" si="7">D207*C207</f>
        <v>0</v>
      </c>
      <c r="F207" s="13" t="s">
        <v>133</v>
      </c>
    </row>
    <row r="208" spans="1:6" ht="17.25" customHeight="1" x14ac:dyDescent="0.25">
      <c r="A208" s="82" t="s">
        <v>44</v>
      </c>
      <c r="B208" s="13" t="s">
        <v>8</v>
      </c>
      <c r="C208" s="47">
        <v>1</v>
      </c>
      <c r="D208" s="64">
        <v>0</v>
      </c>
      <c r="E208" s="57">
        <f t="shared" si="7"/>
        <v>0</v>
      </c>
      <c r="F208" s="13" t="s">
        <v>133</v>
      </c>
    </row>
    <row r="209" spans="1:6" ht="17.25" customHeight="1" x14ac:dyDescent="0.25">
      <c r="A209" s="82" t="s">
        <v>45</v>
      </c>
      <c r="B209" s="13" t="s">
        <v>8</v>
      </c>
      <c r="C209" s="47">
        <v>1</v>
      </c>
      <c r="D209" s="64">
        <v>0</v>
      </c>
      <c r="E209" s="57">
        <f t="shared" si="7"/>
        <v>0</v>
      </c>
      <c r="F209" s="13" t="s">
        <v>133</v>
      </c>
    </row>
    <row r="210" spans="1:6" ht="17.25" customHeight="1" x14ac:dyDescent="0.25">
      <c r="A210" s="82"/>
      <c r="B210" s="111"/>
      <c r="C210" s="47"/>
      <c r="D210" s="64"/>
      <c r="E210" s="57"/>
      <c r="F210" s="13"/>
    </row>
    <row r="211" spans="1:6" ht="17.25" customHeight="1" x14ac:dyDescent="0.25">
      <c r="A211" s="82" t="s">
        <v>138</v>
      </c>
      <c r="B211" s="111" t="s">
        <v>20</v>
      </c>
      <c r="C211" s="47">
        <v>5000</v>
      </c>
      <c r="D211" s="64">
        <v>0</v>
      </c>
      <c r="E211" s="57">
        <f t="shared" ref="E211" si="8">D211*C211</f>
        <v>0</v>
      </c>
      <c r="F211" s="13" t="s">
        <v>133</v>
      </c>
    </row>
    <row r="212" spans="1:6" s="116" customFormat="1" ht="17.25" customHeight="1" x14ac:dyDescent="0.25">
      <c r="A212" s="82" t="s">
        <v>94</v>
      </c>
      <c r="B212" s="117" t="s">
        <v>9</v>
      </c>
      <c r="C212" s="45">
        <v>1</v>
      </c>
      <c r="D212" s="118">
        <v>0</v>
      </c>
      <c r="E212" s="119">
        <f t="shared" si="7"/>
        <v>0</v>
      </c>
      <c r="F212" s="13" t="s">
        <v>133</v>
      </c>
    </row>
    <row r="213" spans="1:6" s="116" customFormat="1" ht="17.25" customHeight="1" x14ac:dyDescent="0.25">
      <c r="A213" s="82" t="s">
        <v>95</v>
      </c>
      <c r="B213" s="117" t="s">
        <v>9</v>
      </c>
      <c r="C213" s="45">
        <v>1</v>
      </c>
      <c r="D213" s="118">
        <v>0</v>
      </c>
      <c r="E213" s="119">
        <f t="shared" si="7"/>
        <v>0</v>
      </c>
      <c r="F213" s="13" t="s">
        <v>133</v>
      </c>
    </row>
    <row r="214" spans="1:6" s="116" customFormat="1" ht="17.25" customHeight="1" thickBot="1" x14ac:dyDescent="0.3">
      <c r="A214" s="82" t="s">
        <v>93</v>
      </c>
      <c r="B214" s="120" t="s">
        <v>9</v>
      </c>
      <c r="C214" s="45">
        <v>1</v>
      </c>
      <c r="D214" s="121">
        <v>0</v>
      </c>
      <c r="E214" s="119">
        <f t="shared" si="7"/>
        <v>0</v>
      </c>
      <c r="F214" s="13" t="s">
        <v>133</v>
      </c>
    </row>
    <row r="215" spans="1:6" s="3" customFormat="1" ht="15" customHeight="1" x14ac:dyDescent="0.2">
      <c r="A215" s="145" t="s">
        <v>98</v>
      </c>
      <c r="B215" s="146"/>
      <c r="C215" s="146"/>
      <c r="D215" s="146"/>
      <c r="E215" s="146"/>
      <c r="F215" s="147"/>
    </row>
    <row r="216" spans="1:6" s="3" customFormat="1" ht="15" customHeight="1" x14ac:dyDescent="0.2">
      <c r="A216" s="148"/>
      <c r="B216" s="149"/>
      <c r="C216" s="149"/>
      <c r="D216" s="149"/>
      <c r="E216" s="149"/>
      <c r="F216" s="150"/>
    </row>
    <row r="217" spans="1:6" s="3" customFormat="1" ht="15" customHeight="1" thickBot="1" x14ac:dyDescent="0.25">
      <c r="A217" s="151"/>
      <c r="B217" s="152"/>
      <c r="C217" s="152"/>
      <c r="D217" s="152"/>
      <c r="E217" s="152"/>
      <c r="F217" s="153"/>
    </row>
    <row r="219" spans="1:6" x14ac:dyDescent="0.25">
      <c r="A219" s="122"/>
    </row>
  </sheetData>
  <mergeCells count="16">
    <mergeCell ref="A1:F1"/>
    <mergeCell ref="A2:F2"/>
    <mergeCell ref="A3:F3"/>
    <mergeCell ref="A215:F217"/>
    <mergeCell ref="A205:F205"/>
    <mergeCell ref="A34:F34"/>
    <mergeCell ref="A189:F189"/>
    <mergeCell ref="C203:D203"/>
    <mergeCell ref="C78:E78"/>
    <mergeCell ref="C82:E82"/>
    <mergeCell ref="A94:F96"/>
    <mergeCell ref="A62:F62"/>
    <mergeCell ref="A126:F126"/>
    <mergeCell ref="A100:F100"/>
    <mergeCell ref="A154:F154"/>
    <mergeCell ref="A143:F143"/>
  </mergeCells>
  <pageMargins left="0.25" right="0.25" top="0.75" bottom="0.75" header="0.3" footer="0.3"/>
  <pageSetup paperSize="17" fitToHeight="0" orientation="landscape" r:id="rId1"/>
  <rowBreaks count="3" manualBreakCount="3">
    <brk id="98" max="5" man="1"/>
    <brk id="151" max="5" man="1"/>
    <brk id="217" max="16383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Oceanview Bldg. A Repairs</vt:lpstr>
      <vt:lpstr>'Oceanview Bldg. A Repairs'!Print_Area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Farrukh Sayeed</dc:creator>
  <cp:lastModifiedBy>jatin s-deng.com</cp:lastModifiedBy>
  <cp:lastPrinted>2025-04-30T17:50:25Z</cp:lastPrinted>
  <dcterms:created xsi:type="dcterms:W3CDTF">2011-08-03T19:49:02Z</dcterms:created>
  <dcterms:modified xsi:type="dcterms:W3CDTF">2025-04-30T17:50:37Z</dcterms:modified>
</cp:coreProperties>
</file>